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VSX5VU18\"/>
    </mc:Choice>
  </mc:AlternateContent>
  <xr:revisionPtr revIDLastSave="0" documentId="13_ncr:1_{B178DA6A-1561-4E10-8460-828AB7E0EA99}" xr6:coauthVersionLast="36" xr6:coauthVersionMax="36" xr10:uidLastSave="{00000000-0000-0000-0000-000000000000}"/>
  <bookViews>
    <workbookView xWindow="0" yWindow="0" windowWidth="17436" windowHeight="5556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definedNames>
    <definedName name="_xlnm._FilterDatabase" localSheetId="1" hidden="1">Traditional!$E$7:$E$12</definedName>
  </definedNames>
  <calcPr calcId="191029"/>
  <webPublishing codePage="1252"/>
</workbook>
</file>

<file path=xl/calcChain.xml><?xml version="1.0" encoding="utf-8"?>
<calcChain xmlns="http://schemas.openxmlformats.org/spreadsheetml/2006/main">
  <c r="D22" i="1" l="1"/>
  <c r="F22" i="1"/>
  <c r="H22" i="1"/>
  <c r="J22" i="1"/>
  <c r="L22" i="1"/>
  <c r="N22" i="1"/>
  <c r="C13" i="3" l="1"/>
  <c r="K25" i="3" l="1"/>
  <c r="J25" i="3"/>
  <c r="K8" i="3" l="1"/>
  <c r="K9" i="3"/>
  <c r="K10" i="3"/>
  <c r="K11" i="3"/>
  <c r="K12" i="3"/>
  <c r="K7" i="3"/>
  <c r="K13" i="3" l="1"/>
  <c r="J7" i="3" l="1"/>
  <c r="J8" i="3"/>
  <c r="J9" i="3"/>
  <c r="J10" i="3"/>
  <c r="J11" i="3"/>
  <c r="E13" i="3" l="1"/>
  <c r="J12" i="3" l="1"/>
  <c r="J13" i="3" s="1"/>
  <c r="F13" i="3" l="1"/>
  <c r="O24" i="3" l="1"/>
  <c r="Q24" i="3" s="1"/>
  <c r="N24" i="3"/>
  <c r="P24" i="3" s="1"/>
  <c r="N12" i="3" l="1"/>
  <c r="P12" i="3" s="1"/>
  <c r="O12" i="3"/>
  <c r="Q12" i="3" s="1"/>
  <c r="O22" i="3" l="1"/>
  <c r="Q22" i="3" s="1"/>
  <c r="N22" i="3"/>
  <c r="P22" i="3" s="1"/>
  <c r="O21" i="3"/>
  <c r="Q21" i="3" s="1"/>
  <c r="N21" i="3"/>
  <c r="P21" i="3" s="1"/>
  <c r="O20" i="3"/>
  <c r="Q20" i="3" s="1"/>
  <c r="N20" i="3"/>
  <c r="P20" i="3" s="1"/>
  <c r="O23" i="3"/>
  <c r="Q23" i="3" s="1"/>
  <c r="N23" i="3"/>
  <c r="P23" i="3" s="1"/>
  <c r="O19" i="3"/>
  <c r="Q19" i="3" s="1"/>
  <c r="N19" i="3"/>
  <c r="P19" i="3" s="1"/>
  <c r="I13" i="3"/>
  <c r="H13" i="3"/>
  <c r="G13" i="3"/>
  <c r="D13" i="3"/>
  <c r="B13" i="3"/>
  <c r="O10" i="3"/>
  <c r="Q10" i="3" s="1"/>
  <c r="N10" i="3"/>
  <c r="P10" i="3" s="1"/>
  <c r="O9" i="3"/>
  <c r="Q9" i="3" s="1"/>
  <c r="N9" i="3"/>
  <c r="P9" i="3" s="1"/>
  <c r="N8" i="3"/>
  <c r="P8" i="3" s="1"/>
  <c r="N11" i="3"/>
  <c r="P11" i="3" s="1"/>
  <c r="O7" i="3"/>
  <c r="Q7" i="3" s="1"/>
  <c r="N7" i="3"/>
  <c r="P7" i="3" s="1"/>
  <c r="N25" i="3" l="1"/>
  <c r="P25" i="3" s="1"/>
  <c r="O25" i="3"/>
  <c r="Q25" i="3" s="1"/>
  <c r="N13" i="3"/>
  <c r="P13" i="3" s="1"/>
  <c r="O11" i="3"/>
  <c r="Q11" i="3" s="1"/>
  <c r="O8" i="3"/>
  <c r="Q8" i="3" s="1"/>
  <c r="O13" i="3" l="1"/>
  <c r="Q13" i="3" s="1"/>
</calcChain>
</file>

<file path=xl/sharedStrings.xml><?xml version="1.0" encoding="utf-8"?>
<sst xmlns="http://schemas.openxmlformats.org/spreadsheetml/2006/main" count="175" uniqueCount="72">
  <si>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</si>
  <si>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</si>
  <si>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</si>
  <si>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</si>
  <si>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</si>
  <si>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</si>
  <si>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</si>
  <si>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</si>
  <si>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</si>
  <si>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</si>
  <si>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</si>
  <si>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</si>
  <si>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</si>
  <si>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</si>
  <si>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</si>
  <si>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</si>
  <si>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</si>
  <si>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</si>
  <si>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</si>
  <si>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</si>
  <si>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</si>
  <si>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</si>
  <si>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</si>
  <si>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</si>
  <si>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</si>
  <si>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</si>
  <si>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</si>
  <si>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</si>
  <si>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</si>
  <si>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Alamosa Misc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</si>
  <si>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</si>
  <si>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</si>
  <si>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</si>
  <si>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</si>
  <si>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</si>
  <si>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</si>
  <si>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</si>
  <si>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</si>
  <si>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</si>
  <si>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</si>
  <si>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</si>
  <si>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</si>
  <si>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</si>
  <si>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</si>
  <si>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</si>
  <si>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 xml:space="preserve"> </t>
  </si>
  <si>
    <t>First day of class Spring 202030 - Jan 13, 2020</t>
  </si>
  <si>
    <t>202130 Spring 2021</t>
  </si>
  <si>
    <t>202030 Final FTE 01JUL2020</t>
  </si>
  <si>
    <t xml:space="preserve">TSJC 202130  Countable FTE </t>
  </si>
  <si>
    <t>First day of class Spring 202130 - Jan 19, 2021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</si>
  <si>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Spring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202130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Spring 202030</t>
    </r>
  </si>
  <si>
    <t>Distance Hybrid SPRING 202130</t>
  </si>
  <si>
    <t>Distance Hybrid FALL 202120</t>
  </si>
  <si>
    <t>Distance Hybrid SPRING 202030</t>
  </si>
  <si>
    <t>Hybrid SPRING 202130</t>
  </si>
  <si>
    <t>Hybrid FALL 202120</t>
  </si>
  <si>
    <t>Hybrid SPRING 202030</t>
  </si>
  <si>
    <t>Spring 202130</t>
  </si>
  <si>
    <t>Fall 202120</t>
  </si>
  <si>
    <t>Spring 202030</t>
  </si>
  <si>
    <t>Head Count and FTE for Distance Hybrid and Hybrid Courses for The Past 3 Terms</t>
  </si>
  <si>
    <t>TAC Distance Hybrid Sections Offered</t>
  </si>
  <si>
    <t>TMC Distance Hybrid Sections Offered</t>
  </si>
  <si>
    <t>TAC Hybrid Sections Offered</t>
  </si>
  <si>
    <t>TMC Hybrid Sections Offered</t>
  </si>
  <si>
    <t xml:space="preserve">Spring 202130 Distance-Hybrid and Hybrid Course Enrollment </t>
  </si>
  <si>
    <t>Number of Sections offered as Distance-Hybrid/Hybrid</t>
  </si>
  <si>
    <t>04/19/2021</t>
  </si>
  <si>
    <t>202130 All Residencies 19APR2021</t>
  </si>
  <si>
    <t>202130 Current FTE 19APR2021</t>
  </si>
  <si>
    <t>202030 All Residencies 20APR2020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</si>
</sst>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#,##0.0"/>
    <numFmt numFmtId="166" formatCode="0.00000%"/>
    <numFmt numFmtId="167" formatCode="0.0%"/>
    <numFmt numFmtId="168" formatCode="mmm\ d\,\ yyyy;@"/>
    <numFmt numFmtId="169" formatCode="h\:mm\:ss\ AM/PM;@"/>
  </numFmts>
  <fonts count="4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7030A0"/>
      <name val="Tahoma"/>
      <family val="2"/>
    </font>
    <font>
      <b/>
      <sz val="9"/>
      <name val="Andale WT"/>
    </font>
    <font>
      <sz val="8"/>
      <color rgb="FF7030A0"/>
      <name val="Andale WT"/>
      <family val="2"/>
    </font>
  </fonts>
  <fills count="10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2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2" applyFont="1" applyFill="1" applyBorder="1" applyAlignment="1">
      <alignment horizontal="right" vertical="top"/>
    </xf>
    <xf numFmtId="166" fontId="15" fillId="0" borderId="0" xfId="1" applyNumberFormat="1" applyFont="1" applyAlignment="1">
      <alignment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9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0" xfId="0" applyNumberFormat="1" applyFont="1" applyFill="1" applyBorder="1" applyAlignment="1">
      <alignment horizontal="left" vertical="top"/>
    </xf>
    <xf numFmtId="49" fontId="20" fillId="8" borderId="21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2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7" fontId="22" fillId="7" borderId="17" xfId="2" applyNumberFormat="1" applyFont="1" applyFill="1" applyBorder="1" applyAlignment="1">
      <alignment horizontal="right" vertical="top" wrapText="1"/>
    </xf>
    <xf numFmtId="0" fontId="0" fillId="0" borderId="0" xfId="0" applyFill="1"/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8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3" fontId="9" fillId="0" borderId="22" xfId="0" applyNumberFormat="1" applyFont="1" applyBorder="1" applyAlignment="1">
      <alignment horizontal="center" vertical="top"/>
    </xf>
    <xf numFmtId="4" fontId="10" fillId="0" borderId="22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 applyAlignment="1">
      <alignment vertical="center"/>
    </xf>
    <xf numFmtId="0" fontId="38" fillId="0" borderId="0" xfId="0" applyFont="1"/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0" fontId="0" fillId="0" borderId="0" xfId="0" applyBorder="1"/>
    <xf numFmtId="2" fontId="0" fillId="0" borderId="0" xfId="0" applyNumberFormat="1" applyBorder="1"/>
    <xf numFmtId="0" fontId="5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12" fillId="2" borderId="23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12" fillId="2" borderId="26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12" fillId="9" borderId="23" xfId="0" applyFont="1" applyFill="1" applyBorder="1" applyAlignment="1">
      <alignment horizontal="center" vertical="top" wrapText="1"/>
    </xf>
    <xf numFmtId="0" fontId="12" fillId="9" borderId="23" xfId="0" applyFont="1" applyFill="1" applyBorder="1" applyAlignment="1">
      <alignment horizontal="center" vertical="top"/>
    </xf>
    <xf numFmtId="0" fontId="12" fillId="9" borderId="26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39" fillId="0" borderId="0" xfId="0" applyNumberFormat="1" applyFont="1" applyAlignment="1">
      <alignment vertical="center"/>
    </xf>
    <xf numFmtId="10" fontId="22" fillId="7" borderId="7" xfId="2" applyNumberFormat="1" applyFont="1" applyFill="1" applyBorder="1" applyAlignment="1">
      <alignment horizontal="right" vertical="top" wrapText="1"/>
    </xf>
    <xf numFmtId="3" fontId="12" fillId="0" borderId="0" xfId="0" applyNumberFormat="1" applyFont="1" applyFill="1" applyBorder="1" applyAlignment="1">
      <alignment horizontal="center" vertical="top"/>
    </xf>
    <xf numFmtId="9" fontId="15" fillId="0" borderId="0" xfId="1" applyFont="1" applyAlignment="1">
      <alignment vertical="top"/>
    </xf>
    <xf numFmtId="3" fontId="40" fillId="0" borderId="0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8" borderId="20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49" fontId="22" fillId="5" borderId="20" xfId="0" applyNumberFormat="1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  <xf numFmtId="0" fontId="30" fillId="0" borderId="2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ont="1" applyFill="1" applyBorder="1"/>
    <xf numFmtId="0" fontId="3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30" fillId="2" borderId="2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3" xfId="3" xr:uid="{00000000-0005-0000-0000-000002000000}"/>
    <cellStyle name="Percent" xfId="1" builtinId="5"/>
    <cellStyle name="Percent 2" xfId="2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B6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54449975221628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433</c:v>
                </c:pt>
                <c:pt idx="1">
                  <c:v>147.333333333333</c:v>
                </c:pt>
                <c:pt idx="2" formatCode="#,##0">
                  <c:v>22</c:v>
                </c:pt>
                <c:pt idx="3">
                  <c:v>10.433333333333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134</c:v>
                </c:pt>
                <c:pt idx="1">
                  <c:v>42.733333333333</c:v>
                </c:pt>
                <c:pt idx="2" formatCode="#,##0">
                  <c:v>16</c:v>
                </c:pt>
                <c:pt idx="3">
                  <c:v>6.2666666666659996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315</c:v>
                </c:pt>
                <c:pt idx="1">
                  <c:v>107.183333333333</c:v>
                </c:pt>
                <c:pt idx="2" formatCode="#,##0">
                  <c:v>209</c:v>
                </c:pt>
                <c:pt idx="3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37</c:v>
                </c:pt>
                <c:pt idx="1">
                  <c:v>9.8000000000000007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290</c:v>
                </c:pt>
                <c:pt idx="1">
                  <c:v>55.933333333333003</c:v>
                </c:pt>
                <c:pt idx="2" formatCode="#,##0">
                  <c:v>1</c:v>
                </c:pt>
                <c:pt idx="3">
                  <c:v>0.63333333333300001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80</c:v>
                </c:pt>
                <c:pt idx="1">
                  <c:v>36.200000000000003</c:v>
                </c:pt>
                <c:pt idx="2" formatCode="#,##0">
                  <c:v>4</c:v>
                </c:pt>
                <c:pt idx="3">
                  <c:v>3.6666666666659999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25</xdr:row>
      <xdr:rowOff>38100</xdr:rowOff>
    </xdr:from>
    <xdr:to>
      <xdr:col>17</xdr:col>
      <xdr:colOff>160020</xdr:colOff>
      <xdr:row>36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zoomScaleNormal="100" workbookViewId="0">
      <selection activeCell="A3" sqref="A3"/>
    </sheetView>
  </sheetViews>
  <sheetFormatPr defaultRowHeight="12.75" customHeight="1"/>
  <cols>
    <col min="1" max="1" width="17.44140625" customWidth="1"/>
    <col min="2" max="4" width="8.88671875" customWidth="1"/>
    <col min="5" max="5" width="8.44140625" customWidth="1"/>
    <col min="6" max="14" width="8.88671875" customWidth="1"/>
    <col min="15" max="15" width="6.33203125" bestFit="1" customWidth="1"/>
  </cols>
  <sheetData>
    <row r="1" spans="1:16" ht="24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"/>
    </row>
    <row r="2" spans="1:16" ht="13.2">
      <c r="A2" s="1" t="s">
        <v>24</v>
      </c>
      <c r="B2" s="2" t="s">
        <v>47</v>
      </c>
      <c r="C2" s="11"/>
      <c r="D2" s="11"/>
      <c r="E2" s="11"/>
      <c r="F2" s="11"/>
      <c r="G2" s="11"/>
      <c r="H2" s="11"/>
      <c r="J2" s="11"/>
      <c r="K2" s="11"/>
      <c r="L2" s="11"/>
      <c r="M2" s="11"/>
      <c r="N2" s="11"/>
      <c r="O2" s="11"/>
    </row>
    <row r="3" spans="1:16" ht="15">
      <c r="A3" s="1" t="s">
        <v>25</v>
      </c>
      <c r="B3" s="2" t="s">
        <v>1</v>
      </c>
      <c r="C3" s="11"/>
      <c r="D3" s="11"/>
      <c r="E3" s="11"/>
      <c r="F3" s="11"/>
      <c r="G3" s="79"/>
      <c r="H3" s="11"/>
      <c r="J3" s="11"/>
      <c r="K3" s="11"/>
      <c r="L3" s="11"/>
      <c r="M3" s="11"/>
      <c r="N3" s="11"/>
      <c r="O3" s="11"/>
    </row>
    <row r="4" spans="1:16" ht="12.75" customHeight="1">
      <c r="A4" s="63">
        <v>44305</v>
      </c>
      <c r="B4" s="11"/>
      <c r="C4" s="11"/>
      <c r="D4" s="8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ht="24" customHeight="1" thickBot="1">
      <c r="A5" s="108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1"/>
    </row>
    <row r="6" spans="1:16" ht="24.6" customHeight="1" thickBot="1">
      <c r="A6" s="3"/>
      <c r="B6" s="110" t="s">
        <v>3</v>
      </c>
      <c r="C6" s="111"/>
      <c r="D6" s="112" t="s">
        <v>4</v>
      </c>
      <c r="E6" s="111"/>
      <c r="F6" s="112" t="s">
        <v>5</v>
      </c>
      <c r="G6" s="111"/>
      <c r="H6" s="110" t="s">
        <v>6</v>
      </c>
      <c r="I6" s="111"/>
      <c r="J6" s="112" t="s">
        <v>7</v>
      </c>
      <c r="K6" s="111"/>
      <c r="L6" s="110" t="s">
        <v>8</v>
      </c>
      <c r="M6" s="111"/>
    </row>
    <row r="7" spans="1:16" ht="13.8" thickBot="1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</row>
    <row r="8" spans="1:16" ht="13.8" thickBot="1">
      <c r="A8" s="7" t="s">
        <v>12</v>
      </c>
      <c r="B8" s="8">
        <v>1289</v>
      </c>
      <c r="C8" s="9">
        <v>399.183333333333</v>
      </c>
      <c r="D8" s="8">
        <v>5</v>
      </c>
      <c r="E8" s="9">
        <v>2.333333333333</v>
      </c>
      <c r="F8" s="8">
        <v>252</v>
      </c>
      <c r="G8" s="9">
        <v>107.7</v>
      </c>
      <c r="H8" s="8">
        <v>0</v>
      </c>
      <c r="I8" s="9">
        <v>0</v>
      </c>
      <c r="J8" s="8">
        <v>0</v>
      </c>
      <c r="K8" s="9">
        <v>0</v>
      </c>
      <c r="L8" s="8">
        <v>1546</v>
      </c>
      <c r="M8" s="9">
        <v>509.21666666666698</v>
      </c>
    </row>
    <row r="9" spans="1:16" ht="24" customHeight="1" thickBot="1">
      <c r="A9" s="108" t="s">
        <v>13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1"/>
      <c r="P9" s="80"/>
    </row>
    <row r="10" spans="1:16" ht="24.6" customHeight="1" thickBot="1">
      <c r="A10" s="3"/>
      <c r="B10" s="4"/>
      <c r="C10" s="110" t="s">
        <v>3</v>
      </c>
      <c r="D10" s="111"/>
      <c r="E10" s="112" t="s">
        <v>4</v>
      </c>
      <c r="F10" s="111"/>
      <c r="G10" s="112" t="s">
        <v>5</v>
      </c>
      <c r="H10" s="111"/>
      <c r="I10" s="110" t="s">
        <v>6</v>
      </c>
      <c r="J10" s="111"/>
      <c r="K10" s="112" t="s">
        <v>7</v>
      </c>
      <c r="L10" s="111"/>
      <c r="M10" s="110" t="s">
        <v>8</v>
      </c>
      <c r="N10" s="111"/>
    </row>
    <row r="11" spans="1:16" ht="13.8" thickBot="1">
      <c r="A11" s="5" t="s">
        <v>17</v>
      </c>
      <c r="B11" s="5" t="s">
        <v>14</v>
      </c>
      <c r="C11" s="6" t="s">
        <v>10</v>
      </c>
      <c r="D11" s="5" t="s">
        <v>11</v>
      </c>
      <c r="E11" s="6" t="s">
        <v>10</v>
      </c>
      <c r="F11" s="6" t="s">
        <v>11</v>
      </c>
      <c r="G11" s="6" t="s">
        <v>10</v>
      </c>
      <c r="H11" s="5" t="s">
        <v>11</v>
      </c>
      <c r="I11" s="6" t="s">
        <v>10</v>
      </c>
      <c r="J11" s="5" t="s">
        <v>11</v>
      </c>
      <c r="K11" s="6" t="s">
        <v>10</v>
      </c>
      <c r="L11" s="5" t="s">
        <v>11</v>
      </c>
      <c r="M11" s="6" t="s">
        <v>10</v>
      </c>
      <c r="N11" s="5" t="s">
        <v>11</v>
      </c>
    </row>
    <row r="12" spans="1:16" s="74" customFormat="1" ht="13.8" thickBot="1">
      <c r="A12" s="10" t="s">
        <v>15</v>
      </c>
      <c r="B12" s="75" t="s">
        <v>19</v>
      </c>
      <c r="C12" s="76">
        <v>217</v>
      </c>
      <c r="D12" s="77">
        <v>42.733333333333</v>
      </c>
      <c r="E12" s="76">
        <v>0</v>
      </c>
      <c r="F12" s="77">
        <v>0</v>
      </c>
      <c r="G12" s="76">
        <v>33</v>
      </c>
      <c r="H12" s="77">
        <v>6.2666666666659996</v>
      </c>
      <c r="I12" s="76">
        <v>0</v>
      </c>
      <c r="J12" s="77">
        <v>0</v>
      </c>
      <c r="K12" s="76">
        <v>0</v>
      </c>
      <c r="L12" s="77">
        <v>0</v>
      </c>
      <c r="M12" s="76">
        <v>250</v>
      </c>
      <c r="N12" s="77">
        <v>49</v>
      </c>
    </row>
    <row r="13" spans="1:16" ht="24" customHeight="1" thickBot="1">
      <c r="A13" s="113" t="s">
        <v>16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"/>
    </row>
    <row r="14" spans="1:16" ht="24.6" customHeight="1" thickBot="1">
      <c r="A14" s="3"/>
      <c r="B14" s="3"/>
      <c r="C14" s="110" t="s">
        <v>3</v>
      </c>
      <c r="D14" s="111"/>
      <c r="E14" s="112" t="s">
        <v>4</v>
      </c>
      <c r="F14" s="111"/>
      <c r="G14" s="112" t="s">
        <v>5</v>
      </c>
      <c r="H14" s="111"/>
      <c r="I14" s="110" t="s">
        <v>6</v>
      </c>
      <c r="J14" s="111"/>
      <c r="K14" s="112" t="s">
        <v>7</v>
      </c>
      <c r="L14" s="111"/>
      <c r="M14" s="110" t="s">
        <v>8</v>
      </c>
      <c r="N14" s="111"/>
    </row>
    <row r="15" spans="1:16" ht="13.8" thickBot="1">
      <c r="A15" s="5" t="s">
        <v>17</v>
      </c>
      <c r="B15" s="5" t="s">
        <v>14</v>
      </c>
      <c r="C15" s="6" t="s">
        <v>10</v>
      </c>
      <c r="D15" s="5" t="s">
        <v>11</v>
      </c>
      <c r="E15" s="6" t="s">
        <v>10</v>
      </c>
      <c r="F15" s="6" t="s">
        <v>11</v>
      </c>
      <c r="G15" s="6" t="s">
        <v>10</v>
      </c>
      <c r="H15" s="5" t="s">
        <v>11</v>
      </c>
      <c r="I15" s="6" t="s">
        <v>10</v>
      </c>
      <c r="J15" s="5" t="s">
        <v>11</v>
      </c>
      <c r="K15" s="6" t="s">
        <v>10</v>
      </c>
      <c r="L15" s="5" t="s">
        <v>11</v>
      </c>
      <c r="M15" s="6" t="s">
        <v>10</v>
      </c>
      <c r="N15" s="5" t="s">
        <v>11</v>
      </c>
    </row>
    <row r="16" spans="1:16" ht="13.8" thickBot="1">
      <c r="A16" s="12" t="s">
        <v>26</v>
      </c>
      <c r="B16" s="10" t="s">
        <v>18</v>
      </c>
      <c r="C16" s="8">
        <v>470</v>
      </c>
      <c r="D16" s="9">
        <v>147.333333333333</v>
      </c>
      <c r="E16" s="8">
        <v>4</v>
      </c>
      <c r="F16" s="9">
        <v>1.9</v>
      </c>
      <c r="G16" s="8">
        <v>27</v>
      </c>
      <c r="H16" s="9">
        <v>10.433333333333</v>
      </c>
      <c r="I16" s="76">
        <v>0</v>
      </c>
      <c r="J16" s="9">
        <v>0</v>
      </c>
      <c r="K16" s="8">
        <v>0</v>
      </c>
      <c r="L16" s="9">
        <v>0</v>
      </c>
      <c r="M16" s="8">
        <v>501</v>
      </c>
      <c r="N16" s="9">
        <v>159.666666666667</v>
      </c>
      <c r="P16" s="80"/>
    </row>
    <row r="17" spans="1:16" ht="13.8" thickBot="1">
      <c r="A17" s="12" t="s">
        <v>28</v>
      </c>
      <c r="B17" s="10" t="s">
        <v>20</v>
      </c>
      <c r="C17" s="76">
        <v>354</v>
      </c>
      <c r="D17" s="77">
        <v>107.183333333333</v>
      </c>
      <c r="E17" s="76">
        <v>0</v>
      </c>
      <c r="F17" s="77">
        <v>0</v>
      </c>
      <c r="G17" s="76">
        <v>218</v>
      </c>
      <c r="H17" s="77">
        <v>86.7</v>
      </c>
      <c r="I17" s="76">
        <v>0</v>
      </c>
      <c r="J17" s="77">
        <v>0</v>
      </c>
      <c r="K17" s="76">
        <v>0</v>
      </c>
      <c r="L17" s="77">
        <v>0</v>
      </c>
      <c r="M17" s="76">
        <v>572</v>
      </c>
      <c r="N17" s="77">
        <v>193.88333333333301</v>
      </c>
    </row>
    <row r="18" spans="1:16" ht="13.8" thickBot="1">
      <c r="A18" s="12" t="s">
        <v>29</v>
      </c>
      <c r="B18" s="10" t="s">
        <v>21</v>
      </c>
      <c r="C18" s="76">
        <v>350</v>
      </c>
      <c r="D18" s="77">
        <v>55.933333333333003</v>
      </c>
      <c r="E18" s="76">
        <v>1</v>
      </c>
      <c r="F18" s="77">
        <v>0.433333333333</v>
      </c>
      <c r="G18" s="76">
        <v>2</v>
      </c>
      <c r="H18" s="77">
        <v>0.63333333333300001</v>
      </c>
      <c r="I18" s="76">
        <v>0</v>
      </c>
      <c r="J18" s="77">
        <v>0</v>
      </c>
      <c r="K18" s="76">
        <v>0</v>
      </c>
      <c r="L18" s="77">
        <v>0</v>
      </c>
      <c r="M18" s="76">
        <v>353</v>
      </c>
      <c r="N18" s="77">
        <v>57</v>
      </c>
    </row>
    <row r="19" spans="1:16" ht="13.8" thickBot="1">
      <c r="A19" s="12" t="s">
        <v>39</v>
      </c>
      <c r="B19" s="10" t="s">
        <v>22</v>
      </c>
      <c r="C19" s="76">
        <v>98</v>
      </c>
      <c r="D19" s="77">
        <v>36.200000000000003</v>
      </c>
      <c r="E19" s="76">
        <v>0</v>
      </c>
      <c r="F19" s="77">
        <v>0</v>
      </c>
      <c r="G19" s="76">
        <v>6</v>
      </c>
      <c r="H19" s="77">
        <v>3.6666666666659999</v>
      </c>
      <c r="I19" s="76">
        <v>0</v>
      </c>
      <c r="J19" s="77">
        <v>0</v>
      </c>
      <c r="K19" s="76">
        <v>0</v>
      </c>
      <c r="L19" s="77">
        <v>0</v>
      </c>
      <c r="M19" s="76">
        <v>104</v>
      </c>
      <c r="N19" s="77">
        <v>39.866666666665999</v>
      </c>
      <c r="P19" s="80"/>
    </row>
    <row r="20" spans="1:16" ht="13.8" thickBot="1">
      <c r="A20" s="12" t="s">
        <v>27</v>
      </c>
      <c r="B20" s="10" t="s">
        <v>19</v>
      </c>
      <c r="C20" s="76">
        <v>217</v>
      </c>
      <c r="D20" s="77">
        <v>42.733333333333</v>
      </c>
      <c r="E20" s="76">
        <v>0</v>
      </c>
      <c r="F20" s="77">
        <v>0</v>
      </c>
      <c r="G20" s="76">
        <v>33</v>
      </c>
      <c r="H20" s="77">
        <v>6.2666666666659996</v>
      </c>
      <c r="I20" s="76">
        <v>0</v>
      </c>
      <c r="J20" s="77">
        <v>0</v>
      </c>
      <c r="K20" s="76">
        <v>0</v>
      </c>
      <c r="L20" s="77">
        <v>0</v>
      </c>
      <c r="M20" s="76">
        <v>250</v>
      </c>
      <c r="N20" s="77">
        <v>49</v>
      </c>
    </row>
    <row r="21" spans="1:16" s="73" customFormat="1" ht="13.8" thickBot="1">
      <c r="A21" s="12" t="s">
        <v>43</v>
      </c>
      <c r="B21" s="10" t="s">
        <v>42</v>
      </c>
      <c r="C21" s="76">
        <v>37</v>
      </c>
      <c r="D21" s="77">
        <v>9.8000000000000007</v>
      </c>
      <c r="E21" s="76">
        <v>0</v>
      </c>
      <c r="F21" s="77">
        <v>0</v>
      </c>
      <c r="G21" s="76">
        <v>0</v>
      </c>
      <c r="H21" s="77">
        <v>0</v>
      </c>
      <c r="I21" s="76">
        <v>0</v>
      </c>
      <c r="J21" s="77">
        <v>0</v>
      </c>
      <c r="K21" s="76">
        <v>0</v>
      </c>
      <c r="L21" s="77">
        <v>0</v>
      </c>
      <c r="M21" s="76">
        <v>37</v>
      </c>
      <c r="N21" s="77">
        <v>9.8000000000000007</v>
      </c>
    </row>
    <row r="22" spans="1:16" ht="12.75" customHeight="1" thickBot="1">
      <c r="A22" s="7" t="s">
        <v>12</v>
      </c>
      <c r="B22" s="10" t="s">
        <v>23</v>
      </c>
      <c r="C22" s="8">
        <v>0</v>
      </c>
      <c r="D22" s="78">
        <f>SUM(D16:D21)</f>
        <v>399.18333333333203</v>
      </c>
      <c r="E22" s="8">
        <v>0</v>
      </c>
      <c r="F22" s="78">
        <f>SUM(F16:F21)</f>
        <v>2.333333333333</v>
      </c>
      <c r="G22" s="8">
        <v>0</v>
      </c>
      <c r="H22" s="78">
        <f>SUM(H16:H21)</f>
        <v>107.699999999998</v>
      </c>
      <c r="I22" s="8">
        <v>0</v>
      </c>
      <c r="J22" s="78">
        <f>SUM(J16:J21)</f>
        <v>0</v>
      </c>
      <c r="K22" s="8">
        <v>0</v>
      </c>
      <c r="L22" s="78">
        <f>SUM(L16:L21)</f>
        <v>0</v>
      </c>
      <c r="M22" s="8">
        <v>0</v>
      </c>
      <c r="N22" s="78">
        <f>SUM(N16:N21)</f>
        <v>509.21666666666601</v>
      </c>
      <c r="P22" s="80"/>
    </row>
    <row r="23" spans="1:16" ht="13.2">
      <c r="A23" s="62">
        <v>44305</v>
      </c>
      <c r="N23" s="11"/>
      <c r="O23" s="11"/>
    </row>
    <row r="24" spans="1:16" s="74" customFormat="1" ht="13.8" customHeight="1">
      <c r="A24" s="62"/>
      <c r="N24" s="11"/>
      <c r="O24" s="11"/>
    </row>
  </sheetData>
  <mergeCells count="22">
    <mergeCell ref="M14:N14"/>
    <mergeCell ref="A13:N13"/>
    <mergeCell ref="C10:D10"/>
    <mergeCell ref="E10:F10"/>
    <mergeCell ref="G10:H10"/>
    <mergeCell ref="I10:J10"/>
    <mergeCell ref="K10:L10"/>
    <mergeCell ref="M10:N10"/>
    <mergeCell ref="C14:D14"/>
    <mergeCell ref="E14:F14"/>
    <mergeCell ref="G14:H14"/>
    <mergeCell ref="I14:J14"/>
    <mergeCell ref="K14:L14"/>
    <mergeCell ref="A5:N5"/>
    <mergeCell ref="A1:N1"/>
    <mergeCell ref="A9:N9"/>
    <mergeCell ref="B6:C6"/>
    <mergeCell ref="D6:E6"/>
    <mergeCell ref="F6:G6"/>
    <mergeCell ref="H6:I6"/>
    <mergeCell ref="J6:K6"/>
    <mergeCell ref="L6:M6"/>
  </mergeCells>
  <pageMargins left="0.46" right="0.2" top="0.26" bottom="0.31" header="0.2" footer="0.2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"/>
  <sheetViews>
    <sheetView tabSelected="1" zoomScaleNormal="100" workbookViewId="0"/>
  </sheetViews>
  <sheetFormatPr defaultColWidth="8.88671875" defaultRowHeight="13.2"/>
  <cols>
    <col min="1" max="1" width="18.6640625" style="14" customWidth="1"/>
    <col min="2" max="2" width="6.44140625" style="14" customWidth="1"/>
    <col min="3" max="3" width="6.109375" style="14" customWidth="1"/>
    <col min="4" max="4" width="5.5546875" style="14" customWidth="1"/>
    <col min="5" max="5" width="6.33203125" style="14" customWidth="1"/>
    <col min="6" max="6" width="5.88671875" style="14" customWidth="1"/>
    <col min="7" max="7" width="5.6640625" style="14" customWidth="1"/>
    <col min="8" max="8" width="5.44140625" style="14" customWidth="1"/>
    <col min="9" max="9" width="5.6640625" style="14" customWidth="1"/>
    <col min="10" max="10" width="7.6640625" style="14" customWidth="1"/>
    <col min="11" max="11" width="7.33203125" style="14" customWidth="1"/>
    <col min="12" max="12" width="6.6640625" style="14" customWidth="1"/>
    <col min="13" max="13" width="7.109375" style="14" customWidth="1"/>
    <col min="14" max="15" width="7" style="14" customWidth="1"/>
    <col min="16" max="16" width="7.21875" style="14" customWidth="1"/>
    <col min="17" max="17" width="7" style="14" customWidth="1"/>
    <col min="18" max="18" width="8.88671875" style="14"/>
    <col min="19" max="19" width="7.109375" style="14" customWidth="1"/>
    <col min="20" max="16384" width="8.88671875" style="14"/>
  </cols>
  <sheetData>
    <row r="1" spans="1:22" ht="20.399999999999999">
      <c r="A1" s="79"/>
      <c r="B1" s="13" t="s">
        <v>49</v>
      </c>
      <c r="J1" s="82"/>
    </row>
    <row r="2" spans="1:22">
      <c r="A2" s="15"/>
      <c r="B2" s="81" t="s">
        <v>68</v>
      </c>
      <c r="M2" s="16" t="s">
        <v>46</v>
      </c>
    </row>
    <row r="3" spans="1:22" ht="13.2" customHeight="1">
      <c r="A3" s="84"/>
      <c r="B3" s="82"/>
      <c r="M3" s="16" t="s">
        <v>50</v>
      </c>
      <c r="N3" s="84"/>
      <c r="O3" s="84"/>
      <c r="P3" s="84"/>
      <c r="Q3" s="84"/>
    </row>
    <row r="4" spans="1:22">
      <c r="A4" s="84"/>
      <c r="B4" s="16" t="s">
        <v>30</v>
      </c>
      <c r="J4" s="18" t="s">
        <v>31</v>
      </c>
      <c r="M4" s="64"/>
    </row>
    <row r="5" spans="1:22" ht="34.950000000000003" customHeight="1">
      <c r="A5" s="116"/>
      <c r="B5" s="118" t="s">
        <v>32</v>
      </c>
      <c r="C5" s="118"/>
      <c r="D5" s="118" t="s">
        <v>33</v>
      </c>
      <c r="E5" s="118"/>
      <c r="F5" s="118" t="s">
        <v>34</v>
      </c>
      <c r="G5" s="118"/>
      <c r="H5" s="114" t="s">
        <v>35</v>
      </c>
      <c r="I5" s="115"/>
      <c r="J5" s="122" t="s">
        <v>69</v>
      </c>
      <c r="K5" s="123"/>
      <c r="L5" s="122" t="s">
        <v>71</v>
      </c>
      <c r="M5" s="123"/>
      <c r="N5" s="119" t="s">
        <v>36</v>
      </c>
      <c r="O5" s="120"/>
      <c r="P5" s="119" t="s">
        <v>37</v>
      </c>
      <c r="Q5" s="120"/>
    </row>
    <row r="6" spans="1:22" ht="22.2" customHeight="1">
      <c r="A6" s="117"/>
      <c r="B6" s="19" t="s">
        <v>10</v>
      </c>
      <c r="C6" s="19" t="s">
        <v>38</v>
      </c>
      <c r="D6" s="19" t="s">
        <v>10</v>
      </c>
      <c r="E6" s="19" t="s">
        <v>38</v>
      </c>
      <c r="F6" s="19" t="s">
        <v>10</v>
      </c>
      <c r="G6" s="19" t="s">
        <v>38</v>
      </c>
      <c r="H6" s="19" t="s">
        <v>10</v>
      </c>
      <c r="I6" s="19" t="s">
        <v>38</v>
      </c>
      <c r="J6" s="20" t="s">
        <v>10</v>
      </c>
      <c r="K6" s="20" t="s">
        <v>38</v>
      </c>
      <c r="L6" s="20" t="s">
        <v>10</v>
      </c>
      <c r="M6" s="20" t="s">
        <v>38</v>
      </c>
      <c r="N6" s="21" t="s">
        <v>10</v>
      </c>
      <c r="O6" s="22" t="s">
        <v>38</v>
      </c>
      <c r="P6" s="22" t="s">
        <v>10</v>
      </c>
      <c r="Q6" s="22" t="s">
        <v>38</v>
      </c>
    </row>
    <row r="7" spans="1:22">
      <c r="A7" s="23" t="s">
        <v>26</v>
      </c>
      <c r="B7" s="24">
        <v>433</v>
      </c>
      <c r="C7" s="25">
        <v>147.333333333333</v>
      </c>
      <c r="D7" s="24">
        <v>22</v>
      </c>
      <c r="E7" s="25">
        <v>10.433333333333</v>
      </c>
      <c r="F7" s="24">
        <v>0</v>
      </c>
      <c r="G7" s="25">
        <v>0</v>
      </c>
      <c r="H7" s="24">
        <v>4</v>
      </c>
      <c r="I7" s="25">
        <v>1.9</v>
      </c>
      <c r="J7" s="26">
        <f>B7+D7+F7+H7</f>
        <v>459</v>
      </c>
      <c r="K7" s="27">
        <f>C7+E7+G7+I7</f>
        <v>159.666666666666</v>
      </c>
      <c r="L7" s="26">
        <v>431</v>
      </c>
      <c r="M7" s="27">
        <v>149.4</v>
      </c>
      <c r="N7" s="69">
        <f t="shared" ref="N7:O13" si="0">J7-L7</f>
        <v>28</v>
      </c>
      <c r="O7" s="28">
        <f t="shared" si="0"/>
        <v>10.266666666665998</v>
      </c>
      <c r="P7" s="29">
        <f t="shared" ref="P7:Q12" si="1">N7/L7</f>
        <v>6.4965197215777259E-2</v>
      </c>
      <c r="Q7" s="29">
        <f t="shared" si="1"/>
        <v>6.871932173136544E-2</v>
      </c>
    </row>
    <row r="8" spans="1:22">
      <c r="A8" s="23" t="s">
        <v>28</v>
      </c>
      <c r="B8" s="24">
        <v>315</v>
      </c>
      <c r="C8" s="25">
        <v>107.183333333333</v>
      </c>
      <c r="D8" s="24">
        <v>209</v>
      </c>
      <c r="E8" s="25">
        <v>86.7</v>
      </c>
      <c r="F8" s="24">
        <v>0</v>
      </c>
      <c r="G8" s="25">
        <v>0</v>
      </c>
      <c r="H8" s="24">
        <v>0</v>
      </c>
      <c r="I8" s="25">
        <v>0</v>
      </c>
      <c r="J8" s="26">
        <f t="shared" ref="J8:J12" si="2">B8+D8+F8+H8</f>
        <v>524</v>
      </c>
      <c r="K8" s="27">
        <f t="shared" ref="K8:K12" si="3">C8+E8+G8+I8</f>
        <v>193.88333333333298</v>
      </c>
      <c r="L8" s="26">
        <v>490</v>
      </c>
      <c r="M8" s="27">
        <v>196.28333333333299</v>
      </c>
      <c r="N8" s="70">
        <f t="shared" si="0"/>
        <v>34</v>
      </c>
      <c r="O8" s="30">
        <f t="shared" si="0"/>
        <v>-2.4000000000000057</v>
      </c>
      <c r="P8" s="31">
        <f t="shared" si="1"/>
        <v>6.9387755102040816E-2</v>
      </c>
      <c r="Q8" s="31">
        <f t="shared" si="1"/>
        <v>-1.2227222552432759E-2</v>
      </c>
    </row>
    <row r="9" spans="1:22">
      <c r="A9" s="23" t="s">
        <v>29</v>
      </c>
      <c r="B9" s="24">
        <v>290</v>
      </c>
      <c r="C9" s="25">
        <v>55.933333333333003</v>
      </c>
      <c r="D9" s="24">
        <v>1</v>
      </c>
      <c r="E9" s="25">
        <v>0.63333333333300001</v>
      </c>
      <c r="F9" s="24">
        <v>0</v>
      </c>
      <c r="G9" s="25">
        <v>0</v>
      </c>
      <c r="H9" s="24">
        <v>1</v>
      </c>
      <c r="I9" s="25">
        <v>0.433333333333</v>
      </c>
      <c r="J9" s="26">
        <f>B9+D9+F9+H9</f>
        <v>292</v>
      </c>
      <c r="K9" s="27">
        <f t="shared" si="3"/>
        <v>56.999999999999005</v>
      </c>
      <c r="L9" s="26">
        <v>344</v>
      </c>
      <c r="M9" s="27">
        <v>69.016666666665998</v>
      </c>
      <c r="N9" s="70">
        <f t="shared" si="0"/>
        <v>-52</v>
      </c>
      <c r="O9" s="30">
        <f t="shared" si="0"/>
        <v>-12.016666666666993</v>
      </c>
      <c r="P9" s="31">
        <f t="shared" si="1"/>
        <v>-0.15116279069767441</v>
      </c>
      <c r="Q9" s="31">
        <f t="shared" si="1"/>
        <v>-0.17411253320454637</v>
      </c>
      <c r="S9" s="32"/>
    </row>
    <row r="10" spans="1:22">
      <c r="A10" s="23" t="s">
        <v>39</v>
      </c>
      <c r="B10" s="24">
        <v>80</v>
      </c>
      <c r="C10" s="25">
        <v>36.200000000000003</v>
      </c>
      <c r="D10" s="24">
        <v>4</v>
      </c>
      <c r="E10" s="25">
        <v>3.6666666666659999</v>
      </c>
      <c r="F10" s="24">
        <v>0</v>
      </c>
      <c r="G10" s="25">
        <v>0</v>
      </c>
      <c r="H10" s="24">
        <v>0</v>
      </c>
      <c r="I10" s="25">
        <v>0</v>
      </c>
      <c r="J10" s="26">
        <f>B10+D10+F10+H10</f>
        <v>84</v>
      </c>
      <c r="K10" s="27">
        <f t="shared" si="3"/>
        <v>39.866666666666006</v>
      </c>
      <c r="L10" s="34">
        <v>121</v>
      </c>
      <c r="M10" s="33">
        <v>40.299999999999997</v>
      </c>
      <c r="N10" s="70">
        <f t="shared" si="0"/>
        <v>-37</v>
      </c>
      <c r="O10" s="30">
        <f t="shared" si="0"/>
        <v>-0.43333333333399082</v>
      </c>
      <c r="P10" s="31">
        <f t="shared" si="1"/>
        <v>-0.30578512396694213</v>
      </c>
      <c r="Q10" s="31">
        <f t="shared" si="1"/>
        <v>-1.0752688172059327E-2</v>
      </c>
      <c r="U10" s="85"/>
    </row>
    <row r="11" spans="1:22">
      <c r="A11" s="23" t="s">
        <v>27</v>
      </c>
      <c r="B11" s="24">
        <v>134</v>
      </c>
      <c r="C11" s="25">
        <v>42.733333333333</v>
      </c>
      <c r="D11" s="24">
        <v>16</v>
      </c>
      <c r="E11" s="25">
        <v>6.2666666666659996</v>
      </c>
      <c r="F11" s="24">
        <v>0</v>
      </c>
      <c r="G11" s="25">
        <v>0</v>
      </c>
      <c r="H11" s="24">
        <v>0</v>
      </c>
      <c r="I11" s="25">
        <v>0</v>
      </c>
      <c r="J11" s="26">
        <f>B11+D11+F11+H11</f>
        <v>150</v>
      </c>
      <c r="K11" s="27">
        <f t="shared" si="3"/>
        <v>48.999999999998998</v>
      </c>
      <c r="L11" s="26">
        <v>142</v>
      </c>
      <c r="M11" s="27">
        <v>42.766666666665998</v>
      </c>
      <c r="N11" s="70">
        <f t="shared" si="0"/>
        <v>8</v>
      </c>
      <c r="O11" s="30">
        <f t="shared" si="0"/>
        <v>6.2333333333330003</v>
      </c>
      <c r="P11" s="31">
        <f t="shared" si="1"/>
        <v>5.6338028169014086E-2</v>
      </c>
      <c r="Q11" s="31">
        <f t="shared" si="1"/>
        <v>0.14575214341386822</v>
      </c>
      <c r="U11" s="106"/>
    </row>
    <row r="12" spans="1:22" s="68" customFormat="1">
      <c r="A12" s="23" t="s">
        <v>43</v>
      </c>
      <c r="B12" s="24">
        <v>37</v>
      </c>
      <c r="C12" s="25">
        <v>9.8000000000000007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6">
        <f t="shared" si="2"/>
        <v>37</v>
      </c>
      <c r="K12" s="27">
        <f t="shared" si="3"/>
        <v>9.8000000000000007</v>
      </c>
      <c r="L12" s="26">
        <v>22</v>
      </c>
      <c r="M12" s="27">
        <v>6.2333333333330003</v>
      </c>
      <c r="N12" s="70">
        <f t="shared" si="0"/>
        <v>15</v>
      </c>
      <c r="O12" s="30">
        <f t="shared" si="0"/>
        <v>3.5666666666670004</v>
      </c>
      <c r="P12" s="31">
        <f t="shared" si="1"/>
        <v>0.68181818181818177</v>
      </c>
      <c r="Q12" s="31">
        <f t="shared" si="1"/>
        <v>0.57219251336906807</v>
      </c>
    </row>
    <row r="13" spans="1:22" ht="13.8" customHeight="1">
      <c r="A13" s="35" t="s">
        <v>12</v>
      </c>
      <c r="B13" s="36">
        <f t="shared" ref="B13:K13" si="4">SUM(B7:B12)</f>
        <v>1289</v>
      </c>
      <c r="C13" s="37">
        <f t="shared" si="4"/>
        <v>399.18333333333203</v>
      </c>
      <c r="D13" s="36">
        <f t="shared" si="4"/>
        <v>252</v>
      </c>
      <c r="E13" s="37">
        <f t="shared" si="4"/>
        <v>107.699999999998</v>
      </c>
      <c r="F13" s="36">
        <f t="shared" si="4"/>
        <v>0</v>
      </c>
      <c r="G13" s="37">
        <f t="shared" si="4"/>
        <v>0</v>
      </c>
      <c r="H13" s="36">
        <f t="shared" si="4"/>
        <v>5</v>
      </c>
      <c r="I13" s="37">
        <f t="shared" si="4"/>
        <v>2.333333333333</v>
      </c>
      <c r="J13" s="38">
        <f t="shared" si="4"/>
        <v>1546</v>
      </c>
      <c r="K13" s="39">
        <f t="shared" si="4"/>
        <v>509.216666666663</v>
      </c>
      <c r="L13" s="38">
        <v>1638</v>
      </c>
      <c r="M13" s="39">
        <v>532.79999999999507</v>
      </c>
      <c r="N13" s="40">
        <f t="shared" si="0"/>
        <v>-92</v>
      </c>
      <c r="O13" s="41">
        <f t="shared" si="0"/>
        <v>-23.583333333332064</v>
      </c>
      <c r="P13" s="104">
        <f>N13/L13</f>
        <v>-5.6166056166056168E-2</v>
      </c>
      <c r="Q13" s="104">
        <f>O13/M13</f>
        <v>-4.4263013013011041E-2</v>
      </c>
      <c r="V13" s="85"/>
    </row>
    <row r="14" spans="1:22">
      <c r="A14" s="65">
        <v>44305</v>
      </c>
      <c r="B14" s="82"/>
      <c r="C14" s="42"/>
      <c r="K14" s="67"/>
      <c r="L14" s="67"/>
      <c r="M14" s="66"/>
    </row>
    <row r="15" spans="1:22" ht="7.05" customHeight="1">
      <c r="A15" s="14" t="s">
        <v>45</v>
      </c>
      <c r="C15" s="43"/>
      <c r="M15" s="43"/>
    </row>
    <row r="16" spans="1:22">
      <c r="J16" s="44" t="s">
        <v>51</v>
      </c>
      <c r="K16" s="17"/>
    </row>
    <row r="17" spans="1:20" ht="24" customHeight="1">
      <c r="B17" s="72"/>
      <c r="E17" s="17"/>
      <c r="J17" s="124" t="s">
        <v>70</v>
      </c>
      <c r="K17" s="125"/>
      <c r="L17" s="124" t="s">
        <v>48</v>
      </c>
      <c r="M17" s="125"/>
      <c r="N17" s="126" t="s">
        <v>36</v>
      </c>
      <c r="O17" s="127"/>
      <c r="P17" s="121" t="s">
        <v>37</v>
      </c>
      <c r="Q17" s="121"/>
    </row>
    <row r="18" spans="1:20" ht="22.2" customHeight="1">
      <c r="J18" s="45" t="s">
        <v>10</v>
      </c>
      <c r="K18" s="45" t="s">
        <v>38</v>
      </c>
      <c r="L18" s="46" t="s">
        <v>10</v>
      </c>
      <c r="M18" s="46" t="s">
        <v>38</v>
      </c>
      <c r="N18" s="47" t="s">
        <v>10</v>
      </c>
      <c r="O18" s="47" t="s">
        <v>38</v>
      </c>
      <c r="P18" s="47" t="s">
        <v>10</v>
      </c>
      <c r="Q18" s="47" t="s">
        <v>38</v>
      </c>
    </row>
    <row r="19" spans="1:20">
      <c r="D19" s="48" t="s">
        <v>26</v>
      </c>
      <c r="E19" s="49"/>
      <c r="F19" s="49"/>
      <c r="G19" s="49"/>
      <c r="H19" s="49"/>
      <c r="I19" s="49"/>
      <c r="J19" s="50">
        <v>459</v>
      </c>
      <c r="K19" s="51">
        <v>159.666666666666</v>
      </c>
      <c r="L19" s="52">
        <v>434</v>
      </c>
      <c r="M19" s="51">
        <v>149.533333333332</v>
      </c>
      <c r="N19" s="71">
        <f t="shared" ref="N19:O25" si="5">J19-L19</f>
        <v>25</v>
      </c>
      <c r="O19" s="53">
        <f t="shared" si="5"/>
        <v>10.133333333334008</v>
      </c>
      <c r="P19" s="54">
        <f t="shared" ref="P19:Q25" si="6">N19/L19</f>
        <v>5.7603686635944701E-2</v>
      </c>
      <c r="Q19" s="54">
        <f t="shared" si="6"/>
        <v>6.7766384306737176E-2</v>
      </c>
    </row>
    <row r="20" spans="1:20">
      <c r="D20" s="48" t="s">
        <v>28</v>
      </c>
      <c r="E20" s="49"/>
      <c r="F20" s="49"/>
      <c r="G20" s="49"/>
      <c r="H20" s="49"/>
      <c r="I20" s="49"/>
      <c r="J20" s="50">
        <v>524</v>
      </c>
      <c r="K20" s="51">
        <v>193.88333333333298</v>
      </c>
      <c r="L20" s="52">
        <v>490</v>
      </c>
      <c r="M20" s="51">
        <v>196.15</v>
      </c>
      <c r="N20" s="71">
        <f t="shared" si="5"/>
        <v>34</v>
      </c>
      <c r="O20" s="53">
        <f t="shared" si="5"/>
        <v>-2.266666666667021</v>
      </c>
      <c r="P20" s="54">
        <f t="shared" si="6"/>
        <v>6.9387755102040816E-2</v>
      </c>
      <c r="Q20" s="54">
        <f t="shared" si="6"/>
        <v>-1.1555782139520882E-2</v>
      </c>
    </row>
    <row r="21" spans="1:20">
      <c r="D21" s="48" t="s">
        <v>29</v>
      </c>
      <c r="E21" s="49"/>
      <c r="F21" s="49"/>
      <c r="G21" s="49"/>
      <c r="H21" s="49"/>
      <c r="I21" s="49"/>
      <c r="J21" s="50">
        <v>292</v>
      </c>
      <c r="K21" s="51">
        <v>56.999999999999005</v>
      </c>
      <c r="L21" s="52">
        <v>344</v>
      </c>
      <c r="M21" s="51">
        <v>69.016666666665998</v>
      </c>
      <c r="N21" s="71">
        <f t="shared" si="5"/>
        <v>-52</v>
      </c>
      <c r="O21" s="53">
        <f t="shared" si="5"/>
        <v>-12.016666666666993</v>
      </c>
      <c r="P21" s="54">
        <f t="shared" si="6"/>
        <v>-0.15116279069767441</v>
      </c>
      <c r="Q21" s="54">
        <f t="shared" si="6"/>
        <v>-0.17411253320454637</v>
      </c>
    </row>
    <row r="22" spans="1:20">
      <c r="D22" s="48" t="s">
        <v>39</v>
      </c>
      <c r="E22" s="49"/>
      <c r="F22" s="49"/>
      <c r="G22" s="49"/>
      <c r="H22" s="49"/>
      <c r="I22" s="49"/>
      <c r="J22" s="50">
        <v>84</v>
      </c>
      <c r="K22" s="51">
        <v>39.866666666666006</v>
      </c>
      <c r="L22" s="52">
        <v>122</v>
      </c>
      <c r="M22" s="51">
        <v>40.5</v>
      </c>
      <c r="N22" s="71">
        <f t="shared" si="5"/>
        <v>-38</v>
      </c>
      <c r="O22" s="53">
        <f t="shared" si="5"/>
        <v>-0.63333333333399366</v>
      </c>
      <c r="P22" s="54">
        <f t="shared" si="6"/>
        <v>-0.31147540983606559</v>
      </c>
      <c r="Q22" s="54">
        <f t="shared" si="6"/>
        <v>-1.5637860082320831E-2</v>
      </c>
    </row>
    <row r="23" spans="1:20">
      <c r="D23" s="48" t="s">
        <v>27</v>
      </c>
      <c r="E23" s="49"/>
      <c r="F23" s="49"/>
      <c r="G23" s="49"/>
      <c r="H23" s="49"/>
      <c r="I23" s="49"/>
      <c r="J23" s="50">
        <v>150</v>
      </c>
      <c r="K23" s="51">
        <v>48.999999999998998</v>
      </c>
      <c r="L23" s="52">
        <v>142</v>
      </c>
      <c r="M23" s="51">
        <v>42.766666666665998</v>
      </c>
      <c r="N23" s="71">
        <f t="shared" si="5"/>
        <v>8</v>
      </c>
      <c r="O23" s="53">
        <f t="shared" si="5"/>
        <v>6.2333333333330003</v>
      </c>
      <c r="P23" s="54">
        <f t="shared" si="6"/>
        <v>5.6338028169014086E-2</v>
      </c>
      <c r="Q23" s="54">
        <f t="shared" si="6"/>
        <v>0.14575214341386822</v>
      </c>
      <c r="T23" s="85"/>
    </row>
    <row r="24" spans="1:20" s="68" customFormat="1">
      <c r="D24" s="48" t="s">
        <v>43</v>
      </c>
      <c r="E24" s="49"/>
      <c r="F24" s="49"/>
      <c r="G24" s="49"/>
      <c r="H24" s="49"/>
      <c r="I24" s="49"/>
      <c r="J24" s="50">
        <v>37</v>
      </c>
      <c r="K24" s="51">
        <v>9.8000000000000007</v>
      </c>
      <c r="L24" s="52">
        <v>22</v>
      </c>
      <c r="M24" s="51">
        <v>6.2333333333330003</v>
      </c>
      <c r="N24" s="71">
        <f t="shared" si="5"/>
        <v>15</v>
      </c>
      <c r="O24" s="53">
        <f t="shared" si="5"/>
        <v>3.5666666666670004</v>
      </c>
      <c r="P24" s="54">
        <f t="shared" si="6"/>
        <v>0.68181818181818177</v>
      </c>
      <c r="Q24" s="54">
        <f t="shared" si="6"/>
        <v>0.57219251336906807</v>
      </c>
    </row>
    <row r="25" spans="1:20">
      <c r="D25" s="48" t="s">
        <v>12</v>
      </c>
      <c r="E25" s="49"/>
      <c r="F25" s="49"/>
      <c r="G25" s="49"/>
      <c r="H25" s="49"/>
      <c r="I25" s="49"/>
      <c r="J25" s="56">
        <f>SUM(J19:J24)</f>
        <v>1546</v>
      </c>
      <c r="K25" s="57">
        <f>SUM(K19:K24)</f>
        <v>509.216666666663</v>
      </c>
      <c r="L25" s="56">
        <v>1641</v>
      </c>
      <c r="M25" s="57">
        <v>533</v>
      </c>
      <c r="N25" s="58">
        <f t="shared" si="5"/>
        <v>-95</v>
      </c>
      <c r="O25" s="59">
        <f t="shared" si="5"/>
        <v>-23.783333333336998</v>
      </c>
      <c r="P25" s="60">
        <f t="shared" si="6"/>
        <v>-5.7891529555149299E-2</v>
      </c>
      <c r="Q25" s="60">
        <f t="shared" si="6"/>
        <v>-4.4621638524084427E-2</v>
      </c>
    </row>
    <row r="26" spans="1:20">
      <c r="A26" s="55" t="s">
        <v>40</v>
      </c>
    </row>
    <row r="27" spans="1:20">
      <c r="A27" s="55" t="s">
        <v>41</v>
      </c>
    </row>
    <row r="28" spans="1:20">
      <c r="A28" s="55" t="s">
        <v>44</v>
      </c>
    </row>
  </sheetData>
  <mergeCells count="13">
    <mergeCell ref="P5:Q5"/>
    <mergeCell ref="P17:Q17"/>
    <mergeCell ref="J5:K5"/>
    <mergeCell ref="L5:M5"/>
    <mergeCell ref="L17:M17"/>
    <mergeCell ref="J17:K17"/>
    <mergeCell ref="N5:O5"/>
    <mergeCell ref="N17:O17"/>
    <mergeCell ref="H5:I5"/>
    <mergeCell ref="A5:A6"/>
    <mergeCell ref="B5:C5"/>
    <mergeCell ref="D5:E5"/>
    <mergeCell ref="F5:G5"/>
  </mergeCells>
  <pageMargins left="0.48" right="0.23" top="0.24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037E-F614-4FE3-BE8B-51FBF89AD32F}">
  <dimension ref="A1:N24"/>
  <sheetViews>
    <sheetView workbookViewId="0">
      <selection activeCell="A2" sqref="A2"/>
    </sheetView>
  </sheetViews>
  <sheetFormatPr defaultRowHeight="13.2"/>
  <cols>
    <col min="1" max="1" width="10.6640625" customWidth="1"/>
    <col min="4" max="5" width="8.77734375" customWidth="1"/>
  </cols>
  <sheetData>
    <row r="1" spans="1:14" s="74" customFormat="1"/>
    <row r="2" spans="1:14" ht="17.399999999999999">
      <c r="B2" s="109" t="s">
        <v>66</v>
      </c>
      <c r="C2" s="109"/>
      <c r="D2" s="109"/>
      <c r="E2" s="109"/>
      <c r="F2" s="109"/>
      <c r="G2" s="109"/>
      <c r="H2" s="109"/>
      <c r="I2" s="109"/>
      <c r="J2" s="109"/>
      <c r="K2" s="102"/>
      <c r="L2" s="102"/>
      <c r="M2" s="102"/>
      <c r="N2" s="102"/>
    </row>
    <row r="4" spans="1:14" s="74" customFormat="1">
      <c r="B4" s="83"/>
    </row>
    <row r="5" spans="1:14">
      <c r="A5" s="103">
        <v>44305</v>
      </c>
    </row>
    <row r="7" spans="1:14" s="74" customFormat="1" ht="21.6" customHeight="1" thickBot="1">
      <c r="A7" s="129" t="s">
        <v>61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4" s="74" customFormat="1" ht="26.4" customHeight="1" thickBot="1">
      <c r="B8" s="130" t="s">
        <v>52</v>
      </c>
      <c r="C8" s="131"/>
      <c r="D8" s="132" t="s">
        <v>53</v>
      </c>
      <c r="E8" s="133"/>
      <c r="F8" s="132" t="s">
        <v>54</v>
      </c>
      <c r="G8" s="133"/>
      <c r="H8" s="130" t="s">
        <v>55</v>
      </c>
      <c r="I8" s="131"/>
      <c r="J8" s="132" t="s">
        <v>56</v>
      </c>
      <c r="K8" s="133"/>
      <c r="L8" s="134" t="s">
        <v>57</v>
      </c>
      <c r="M8" s="135"/>
    </row>
    <row r="9" spans="1:14" s="74" customFormat="1" ht="20.399999999999999" customHeight="1" thickBot="1">
      <c r="B9" s="99" t="s">
        <v>10</v>
      </c>
      <c r="C9" s="100" t="s">
        <v>11</v>
      </c>
      <c r="D9" s="91" t="s">
        <v>10</v>
      </c>
      <c r="E9" s="92" t="s">
        <v>11</v>
      </c>
      <c r="F9" s="91" t="s">
        <v>10</v>
      </c>
      <c r="G9" s="92" t="s">
        <v>11</v>
      </c>
      <c r="H9" s="99" t="s">
        <v>10</v>
      </c>
      <c r="I9" s="100" t="s">
        <v>11</v>
      </c>
      <c r="J9" s="91" t="s">
        <v>10</v>
      </c>
      <c r="K9" s="92" t="s">
        <v>11</v>
      </c>
      <c r="L9" s="91" t="s">
        <v>10</v>
      </c>
      <c r="M9" s="92" t="s">
        <v>11</v>
      </c>
    </row>
    <row r="10" spans="1:14" s="74" customFormat="1" ht="15.6" customHeight="1" thickBot="1">
      <c r="A10" s="95" t="s">
        <v>18</v>
      </c>
      <c r="B10" s="93">
        <v>404</v>
      </c>
      <c r="C10" s="96">
        <v>40.766666666666666</v>
      </c>
      <c r="D10" s="93">
        <v>364</v>
      </c>
      <c r="E10" s="96">
        <v>35.57</v>
      </c>
      <c r="F10" s="93">
        <v>0</v>
      </c>
      <c r="G10" s="96">
        <v>0</v>
      </c>
      <c r="H10" s="93">
        <v>97</v>
      </c>
      <c r="I10" s="96">
        <v>8.8000000000000025</v>
      </c>
      <c r="J10" s="93">
        <v>109</v>
      </c>
      <c r="K10" s="96">
        <v>10.3</v>
      </c>
      <c r="L10" s="93">
        <v>105</v>
      </c>
      <c r="M10" s="96">
        <v>9.0299999999999994</v>
      </c>
    </row>
    <row r="11" spans="1:14" s="74" customFormat="1" ht="15.6" customHeight="1" thickBot="1">
      <c r="A11" s="95" t="s">
        <v>20</v>
      </c>
      <c r="B11" s="93">
        <v>539</v>
      </c>
      <c r="C11" s="96">
        <v>54.06666666666667</v>
      </c>
      <c r="D11" s="93">
        <v>298</v>
      </c>
      <c r="E11" s="96">
        <v>29.7</v>
      </c>
      <c r="F11" s="93">
        <v>0</v>
      </c>
      <c r="G11" s="96">
        <v>0</v>
      </c>
      <c r="H11" s="93">
        <v>297</v>
      </c>
      <c r="I11" s="96">
        <v>34.266666666666858</v>
      </c>
      <c r="J11" s="93">
        <v>376</v>
      </c>
      <c r="K11" s="96">
        <v>41.8</v>
      </c>
      <c r="L11" s="93">
        <v>329</v>
      </c>
      <c r="M11" s="96">
        <v>36.270000000000003</v>
      </c>
    </row>
    <row r="12" spans="1:14" s="74" customFormat="1" ht="12.75" customHeight="1">
      <c r="A12" s="94"/>
      <c r="B12" s="89"/>
      <c r="C12" s="90"/>
      <c r="D12" s="89"/>
      <c r="E12" s="90"/>
      <c r="F12" s="89"/>
      <c r="G12" s="90"/>
      <c r="H12" s="89"/>
      <c r="I12" s="90"/>
      <c r="J12" s="89"/>
      <c r="K12" s="90"/>
      <c r="L12" s="89"/>
      <c r="M12" s="90"/>
    </row>
    <row r="13" spans="1:14" s="74" customFormat="1" ht="12.75" customHeight="1">
      <c r="B13" s="107"/>
      <c r="C13" s="90"/>
      <c r="D13" s="89"/>
      <c r="E13" s="90"/>
      <c r="F13" s="89"/>
      <c r="G13" s="90"/>
      <c r="H13" s="89"/>
      <c r="I13" s="90"/>
      <c r="J13" s="89"/>
      <c r="K13" s="90"/>
      <c r="L13" s="89"/>
      <c r="M13" s="90"/>
    </row>
    <row r="14" spans="1:14" s="74" customFormat="1" ht="12.75" customHeight="1">
      <c r="A14" s="94"/>
      <c r="B14" s="89"/>
      <c r="C14" s="90"/>
      <c r="D14" s="89"/>
      <c r="E14" s="90"/>
      <c r="F14" s="89"/>
      <c r="G14" s="90"/>
      <c r="H14" s="89"/>
      <c r="I14" s="90"/>
      <c r="J14" s="89"/>
      <c r="K14" s="90"/>
      <c r="L14" s="89"/>
      <c r="M14" s="90"/>
    </row>
    <row r="15" spans="1:14" s="74" customFormat="1" ht="24.6" customHeight="1" thickBot="1">
      <c r="C15" s="98" t="s">
        <v>67</v>
      </c>
      <c r="D15" s="88"/>
      <c r="E15" s="88"/>
      <c r="F15" s="88"/>
      <c r="G15" s="87"/>
      <c r="H15" s="86"/>
      <c r="I15" s="86"/>
      <c r="J15" s="86"/>
    </row>
    <row r="16" spans="1:14" s="74" customFormat="1" ht="25.2" customHeight="1" thickBot="1">
      <c r="A16" s="88"/>
      <c r="B16" s="88"/>
      <c r="C16" s="88"/>
      <c r="F16" s="101" t="s">
        <v>58</v>
      </c>
      <c r="G16" s="97" t="s">
        <v>59</v>
      </c>
      <c r="H16" s="97" t="s">
        <v>60</v>
      </c>
    </row>
    <row r="17" spans="2:13" s="74" customFormat="1" ht="15" customHeight="1" thickBot="1">
      <c r="B17" s="128" t="s">
        <v>62</v>
      </c>
      <c r="C17" s="128"/>
      <c r="D17" s="128"/>
      <c r="E17" s="128"/>
      <c r="F17" s="93">
        <v>66</v>
      </c>
      <c r="G17" s="93">
        <v>45</v>
      </c>
      <c r="H17" s="93">
        <v>0</v>
      </c>
      <c r="K17" s="105"/>
      <c r="L17" s="105"/>
      <c r="M17" s="105"/>
    </row>
    <row r="18" spans="2:13" s="74" customFormat="1" ht="15" customHeight="1" thickBot="1">
      <c r="B18" s="128" t="s">
        <v>64</v>
      </c>
      <c r="C18" s="128"/>
      <c r="D18" s="128"/>
      <c r="E18" s="128"/>
      <c r="F18" s="93">
        <v>15</v>
      </c>
      <c r="G18" s="93">
        <v>17</v>
      </c>
      <c r="H18" s="93">
        <v>14</v>
      </c>
      <c r="K18" s="61"/>
      <c r="L18" s="61"/>
      <c r="M18" s="61"/>
    </row>
    <row r="19" spans="2:13" s="74" customFormat="1" ht="15" customHeight="1" thickBot="1">
      <c r="B19" s="128" t="s">
        <v>63</v>
      </c>
      <c r="C19" s="128"/>
      <c r="D19" s="128"/>
      <c r="E19" s="128"/>
      <c r="F19" s="93">
        <v>67</v>
      </c>
      <c r="G19" s="93">
        <v>47</v>
      </c>
      <c r="H19" s="93">
        <v>0</v>
      </c>
      <c r="K19" s="61"/>
      <c r="L19" s="61"/>
      <c r="M19" s="61"/>
    </row>
    <row r="20" spans="2:13" s="74" customFormat="1" ht="15" customHeight="1" thickBot="1">
      <c r="B20" s="128" t="s">
        <v>65</v>
      </c>
      <c r="C20" s="128"/>
      <c r="D20" s="128"/>
      <c r="E20" s="128"/>
      <c r="F20" s="93">
        <v>19</v>
      </c>
      <c r="G20" s="93">
        <v>28</v>
      </c>
      <c r="H20" s="93">
        <v>28</v>
      </c>
      <c r="K20" s="61"/>
      <c r="L20" s="61"/>
      <c r="M20" s="61"/>
    </row>
    <row r="21" spans="2:13">
      <c r="K21" s="61"/>
      <c r="L21" s="61"/>
      <c r="M21" s="61"/>
    </row>
    <row r="23" spans="2:13">
      <c r="F23" s="105"/>
    </row>
    <row r="24" spans="2:13">
      <c r="F24" s="105"/>
    </row>
  </sheetData>
  <mergeCells count="12">
    <mergeCell ref="B2:J2"/>
    <mergeCell ref="B19:E19"/>
    <mergeCell ref="B20:E20"/>
    <mergeCell ref="B17:E17"/>
    <mergeCell ref="B18:E18"/>
    <mergeCell ref="A7:M7"/>
    <mergeCell ref="B8:C8"/>
    <mergeCell ref="D8:E8"/>
    <mergeCell ref="F8:G8"/>
    <mergeCell ref="H8:I8"/>
    <mergeCell ref="J8:K8"/>
    <mergeCell ref="L8:M8"/>
  </mergeCells>
  <pageMargins left="0.64" right="0.2" top="0.47" bottom="0.75" header="0.2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ODS Countable</vt:lpstr>
      <vt:lpstr>Traditional</vt:lpstr>
      <vt:lpstr>Hybrid Enrollment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2021-02-03T15:28:48Z</cp:lastPrinted>
  <dcterms:created xsi:type="dcterms:W3CDTF">2015-12-11T15:22:17Z</dcterms:created>
  <dcterms:modified xsi:type="dcterms:W3CDTF">2021-04-19T16:42:27Z</dcterms:modified>
</cp:coreProperties>
</file>