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59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S00012832\AppData\Local\Microsoft\Windows\INetCache\Content.Outlook\EL493UE7\"/>
    </mc:Choice>
  </mc:AlternateContent>
  <xr:revisionPtr revIDLastSave="0" documentId="13_ncr:1_{8C560DBD-4C31-4F93-B550-CA1EFD4F9005}" xr6:coauthVersionLast="36" xr6:coauthVersionMax="36" xr10:uidLastSave="{00000000-0000-0000-0000-000000000000}"/>
  <bookViews>
    <workbookView xWindow="0" yWindow="0" windowWidth="17430" windowHeight="5550" activeTab="1" xr2:uid="{00000000-000D-0000-FFFF-FFFF00000000}"/>
  </bookViews>
  <sheets>
    <sheet name="ODS Countable" sheetId="1" r:id="rId1"/>
    <sheet name="Traditional" sheetId="3" r:id="rId2"/>
    <sheet name="Hybrid Enrollment" sheetId="4" r:id="rId3"/>
  </sheets>
  <calcPr calcId="191029"/>
  <webPublishing codePage="1252"/>
</workbook>
</file>

<file path=xl/calcChain.xml><?xml version="1.0" encoding="utf-8"?>
<calcChain xmlns="http://schemas.openxmlformats.org/spreadsheetml/2006/main">
  <c r="G8" i="3" l="1"/>
  <c r="G9" i="3"/>
  <c r="G10" i="3"/>
  <c r="G11" i="3"/>
  <c r="G12" i="3"/>
  <c r="G7" i="3"/>
  <c r="F8" i="3"/>
  <c r="F9" i="3"/>
  <c r="F10" i="3"/>
  <c r="F11" i="3"/>
  <c r="F12" i="3"/>
  <c r="F7" i="3"/>
  <c r="R24" i="3" l="1"/>
  <c r="Q24" i="3"/>
  <c r="S24" i="3" s="1"/>
  <c r="P24" i="3"/>
  <c r="Q23" i="3"/>
  <c r="S23" i="3" s="1"/>
  <c r="P23" i="3"/>
  <c r="R23" i="3" s="1"/>
  <c r="Q22" i="3"/>
  <c r="P22" i="3"/>
  <c r="Q21" i="3"/>
  <c r="S21" i="3" s="1"/>
  <c r="P21" i="3"/>
  <c r="R21" i="3" s="1"/>
  <c r="Q20" i="3"/>
  <c r="S20" i="3" s="1"/>
  <c r="P20" i="3"/>
  <c r="R20" i="3" s="1"/>
  <c r="Q19" i="3"/>
  <c r="S19" i="3" s="1"/>
  <c r="P19" i="3"/>
  <c r="R19" i="3" s="1"/>
  <c r="H24" i="1" l="1"/>
  <c r="C13" i="3" l="1"/>
  <c r="E13" i="3" l="1"/>
  <c r="J19" i="3" l="1"/>
  <c r="L19" i="3" s="1"/>
  <c r="K19" i="3"/>
  <c r="J20" i="3"/>
  <c r="L20" i="3" s="1"/>
  <c r="K20" i="3"/>
  <c r="P7" i="3" l="1"/>
  <c r="R7" i="3" s="1"/>
  <c r="P8" i="3"/>
  <c r="R8" i="3" s="1"/>
  <c r="P9" i="3"/>
  <c r="P11" i="3" l="1"/>
  <c r="R11" i="3" s="1"/>
  <c r="P12" i="3"/>
  <c r="R12" i="3" s="1"/>
  <c r="P10" i="3"/>
  <c r="D24" i="1" l="1"/>
  <c r="F24" i="1"/>
  <c r="Q7" i="3" l="1"/>
  <c r="S7" i="3" s="1"/>
  <c r="Q11" i="3"/>
  <c r="S11" i="3" s="1"/>
  <c r="Q8" i="3"/>
  <c r="S8" i="3" s="1"/>
  <c r="Q12" i="3"/>
  <c r="S12" i="3" s="1"/>
  <c r="Q9" i="3"/>
  <c r="S9" i="3" s="1"/>
  <c r="Q10" i="3"/>
  <c r="K24" i="3" l="1"/>
  <c r="J24" i="3"/>
  <c r="J12" i="3" l="1"/>
  <c r="K12" i="3"/>
  <c r="N24" i="1"/>
  <c r="L24" i="1"/>
  <c r="J24" i="1"/>
  <c r="I25" i="3" l="1"/>
  <c r="H25" i="3"/>
  <c r="G25" i="3"/>
  <c r="Q25" i="3" s="1"/>
  <c r="S25" i="3" s="1"/>
  <c r="F25" i="3"/>
  <c r="P25" i="3" s="1"/>
  <c r="R25" i="3" s="1"/>
  <c r="K22" i="3"/>
  <c r="J22" i="3"/>
  <c r="K21" i="3"/>
  <c r="M21" i="3" s="1"/>
  <c r="J21" i="3"/>
  <c r="M20" i="3"/>
  <c r="K23" i="3"/>
  <c r="M23" i="3" s="1"/>
  <c r="J23" i="3"/>
  <c r="L23" i="3" s="1"/>
  <c r="M19" i="3"/>
  <c r="D13" i="3"/>
  <c r="B13" i="3"/>
  <c r="K10" i="3"/>
  <c r="J10" i="3"/>
  <c r="K9" i="3"/>
  <c r="M9" i="3" s="1"/>
  <c r="J9" i="3"/>
  <c r="J8" i="3"/>
  <c r="L8" i="3" s="1"/>
  <c r="J11" i="3"/>
  <c r="L11" i="3" s="1"/>
  <c r="K7" i="3"/>
  <c r="M7" i="3" s="1"/>
  <c r="J7" i="3"/>
  <c r="L7" i="3" s="1"/>
  <c r="J25" i="3" l="1"/>
  <c r="L25" i="3" s="1"/>
  <c r="K25" i="3"/>
  <c r="M25" i="3" s="1"/>
  <c r="F13" i="3"/>
  <c r="K11" i="3"/>
  <c r="M11" i="3" s="1"/>
  <c r="K8" i="3"/>
  <c r="M8" i="3" s="1"/>
  <c r="G13" i="3"/>
  <c r="Q13" i="3" s="1"/>
  <c r="S13" i="3" s="1"/>
  <c r="J13" i="3" l="1"/>
  <c r="L13" i="3" s="1"/>
  <c r="P13" i="3"/>
  <c r="R13" i="3" s="1"/>
  <c r="K13" i="3"/>
  <c r="M13" i="3" s="1"/>
</calcChain>
</file>

<file path=xl/sharedStrings.xml><?xml version="1.0" encoding="utf-8"?>
<sst xmlns="http://schemas.openxmlformats.org/spreadsheetml/2006/main" count="176" uniqueCount="74">
  <si>
    <t>Daily FTE and Head Counts</t>
  </si>
  <si>
    <t>TSJC-Trinidad State Junior College</t>
  </si>
  <si>
    <t>Over-all Totals (Unduplicated)</t>
  </si>
  <si>
    <t>Resident</t>
  </si>
  <si>
    <t>Asset</t>
  </si>
  <si>
    <t>Non-Resident</t>
  </si>
  <si>
    <t>Needs Residency Review</t>
  </si>
  <si>
    <t>Undeclared</t>
  </si>
  <si>
    <t>All Residencies</t>
  </si>
  <si>
    <t>College</t>
  </si>
  <si>
    <t>Head Count</t>
  </si>
  <si>
    <t>FTE</t>
  </si>
  <si>
    <t>TSJC</t>
  </si>
  <si>
    <t>Online Totals</t>
  </si>
  <si>
    <t>Campus</t>
  </si>
  <si>
    <t>CCCOnline</t>
  </si>
  <si>
    <t>Totals By Campus</t>
  </si>
  <si>
    <t>Description</t>
  </si>
  <si>
    <t>TAC</t>
  </si>
  <si>
    <t>TCN</t>
  </si>
  <si>
    <t>TMC</t>
  </si>
  <si>
    <t>TZY</t>
  </si>
  <si>
    <t>TZZ</t>
  </si>
  <si>
    <t>TOTAL</t>
  </si>
  <si>
    <t>Term:</t>
  </si>
  <si>
    <t>Institution:</t>
  </si>
  <si>
    <t>TSJC Alamosa Campus</t>
  </si>
  <si>
    <t>TSJC CCCOnline</t>
  </si>
  <si>
    <t>TSJC Trinidad Campus</t>
  </si>
  <si>
    <t>TSJC Alamosa Misc Campus</t>
  </si>
  <si>
    <t>FTE by Residency by Campus</t>
  </si>
  <si>
    <t>Year-Over-Year FTE Comparison</t>
  </si>
  <si>
    <t>R - Resident</t>
  </si>
  <si>
    <t>N - Non-Resident</t>
  </si>
  <si>
    <t>FTE (Annl)</t>
  </si>
  <si>
    <t>TSJC Trinidad Misc Campus</t>
  </si>
  <si>
    <t>From COGNOS ODS</t>
  </si>
  <si>
    <t>Prepared by:</t>
  </si>
  <si>
    <t>TPR</t>
  </si>
  <si>
    <t>TSJC Prison Campus</t>
  </si>
  <si>
    <t>Annette Lujan</t>
  </si>
  <si>
    <t xml:space="preserve"> </t>
  </si>
  <si>
    <t>202210 Summer 2020</t>
  </si>
  <si>
    <t>Spring 202130</t>
  </si>
  <si>
    <t>Fall 202120</t>
  </si>
  <si>
    <t>TAC Hybrid Sections Offered</t>
  </si>
  <si>
    <t>TMC Hybrid Sections Offered</t>
  </si>
  <si>
    <t>Hybrid Fall 202120</t>
  </si>
  <si>
    <t>Hybrid Spring 202130</t>
  </si>
  <si>
    <t>Summer 202210</t>
  </si>
  <si>
    <t xml:space="preserve">TSJC Summer 202210  Countable FTE </t>
  </si>
  <si>
    <t>First day of class current Summer 202210 - June 1, 2021</t>
  </si>
  <si>
    <t>First day of class prior Summer 202110 - June 1, 2020</t>
  </si>
  <si>
    <t>202010 Final FTE 01OCT2019</t>
  </si>
  <si>
    <t>202110 Final FTE 01OCT2020</t>
  </si>
  <si>
    <t>TAC Alamosa Campus</t>
  </si>
  <si>
    <t>TMC Trinidad Campus</t>
  </si>
  <si>
    <t>TZY Alamosa Misc Campus</t>
  </si>
  <si>
    <t>TZZ Trinidad Misc Campus</t>
  </si>
  <si>
    <t>TCN CCCOnline</t>
  </si>
  <si>
    <t>TPR Prison Campus</t>
  </si>
  <si>
    <r>
      <t xml:space="preserve">Comparison of </t>
    </r>
    <r>
      <rPr>
        <b/>
        <sz val="9"/>
        <rFont val="Arial"/>
        <family val="2"/>
      </rPr>
      <t xml:space="preserve">Current </t>
    </r>
    <r>
      <rPr>
        <sz val="9"/>
        <rFont val="Arial"/>
        <family val="2"/>
      </rPr>
      <t>FTE</t>
    </r>
    <r>
      <rPr>
        <b/>
        <sz val="9"/>
        <rFont val="Arial"/>
        <family val="2"/>
      </rPr>
      <t>, Summer</t>
    </r>
    <r>
      <rPr>
        <sz val="9"/>
        <rFont val="Arial"/>
        <family val="2"/>
      </rPr>
      <t xml:space="preserve"> </t>
    </r>
    <r>
      <rPr>
        <b/>
        <sz val="9"/>
        <rFont val="Arial"/>
        <family val="2"/>
      </rPr>
      <t>202210</t>
    </r>
    <r>
      <rPr>
        <sz val="9"/>
        <rFont val="Arial"/>
        <family val="2"/>
      </rPr>
      <t xml:space="preserve">, to </t>
    </r>
    <r>
      <rPr>
        <b/>
        <sz val="9"/>
        <rFont val="Arial"/>
        <family val="2"/>
      </rPr>
      <t>Final</t>
    </r>
    <r>
      <rPr>
        <sz val="9"/>
        <rFont val="Arial"/>
        <family val="2"/>
      </rPr>
      <t xml:space="preserve"> FTE  Previous 2 summers</t>
    </r>
  </si>
  <si>
    <t>% Difference SUMR 2021 to SUMR 2020</t>
  </si>
  <si>
    <t>% Difference SUMR 2021 to SUMR 2019</t>
  </si>
  <si>
    <t>Hybrid Summer 202210</t>
  </si>
  <si>
    <t>Number of Sections offered as Hybrid</t>
  </si>
  <si>
    <t xml:space="preserve">Summer 202210 Hybrid Course Enrollment </t>
  </si>
  <si>
    <t>Head Count and FTE for Hybrid Courses:  Previous 3 Terms</t>
  </si>
  <si>
    <t>Difference SUMR 2021 to SUMR 2019</t>
  </si>
  <si>
    <t>Difference SUMR 2021 to SUMR 2020</t>
  </si>
  <si>
    <t>202210 All Residencies 09AUG21</t>
  </si>
  <si>
    <t>202110 All Residencies 10AUG20</t>
  </si>
  <si>
    <t>202010 All Residencies 12AUG19</t>
  </si>
  <si>
    <t>08/09/2021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</si>
</sst>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mmm\ d\,\ yyyy"/>
    <numFmt numFmtId="165" formatCode="#,##0.0"/>
    <numFmt numFmtId="166" formatCode="0.0%"/>
    <numFmt numFmtId="167" formatCode="mmm\ d\,\ yyyy;@"/>
    <numFmt numFmtId="168" formatCode="h\:mm\:ss\ AM/PM;@"/>
    <numFmt numFmtId="169" formatCode="#,##0.0000"/>
    <numFmt numFmtId="170" formatCode="#,##0.00000"/>
    <numFmt numFmtId="171" formatCode="#,##0.0000000"/>
    <numFmt numFmtId="172" formatCode="0.0000"/>
  </numFmts>
  <fonts count="42">
    <font>
      <sz val="10"/>
      <color theme="1"/>
      <name val="Tahoma"/>
      <family val="2"/>
    </font>
    <font>
      <sz val="11"/>
      <color theme="1"/>
      <name val="Calibri"/>
      <family val="2"/>
      <scheme val="minor"/>
    </font>
    <font>
      <b/>
      <sz val="14"/>
      <color theme="1"/>
      <name val="Andale WT"/>
      <family val="2"/>
    </font>
    <font>
      <b/>
      <sz val="10"/>
      <color theme="1"/>
      <name val="Andale WT"/>
      <family val="2"/>
    </font>
    <font>
      <sz val="10"/>
      <color theme="1"/>
      <name val="Andale WT"/>
      <family val="2"/>
    </font>
    <font>
      <b/>
      <u/>
      <sz val="14"/>
      <color theme="1"/>
      <name val="Andale WT"/>
      <family val="2"/>
    </font>
    <font>
      <b/>
      <sz val="8"/>
      <color rgb="FF333333"/>
      <name val="Andale WT"/>
      <family val="2"/>
    </font>
    <font>
      <sz val="8"/>
      <color rgb="FF333333"/>
      <name val="Andale WT"/>
      <family val="2"/>
    </font>
    <font>
      <b/>
      <sz val="8"/>
      <color rgb="FF454545"/>
      <name val="Andale WT"/>
      <family val="2"/>
    </font>
    <font>
      <u/>
      <sz val="8"/>
      <color rgb="FF0000FF"/>
      <name val="Andale WT"/>
      <family val="2"/>
    </font>
    <font>
      <sz val="8"/>
      <color rgb="FF454545"/>
      <name val="Andale WT"/>
      <family val="2"/>
    </font>
    <font>
      <sz val="10"/>
      <color theme="1"/>
      <name val="Tahoma"/>
      <family val="2"/>
    </font>
    <font>
      <sz val="8"/>
      <color theme="1"/>
      <name val="Andale WT"/>
      <family val="2"/>
    </font>
    <font>
      <sz val="10"/>
      <color rgb="FF000000"/>
      <name val="Tahoma"/>
      <family val="2"/>
    </font>
    <font>
      <b/>
      <u/>
      <sz val="16"/>
      <name val="Tahoma"/>
      <family val="2"/>
    </font>
    <font>
      <sz val="10"/>
      <name val="Arial"/>
      <family val="2"/>
    </font>
    <font>
      <sz val="10"/>
      <name val="Tahoma"/>
      <family val="2"/>
    </font>
    <font>
      <b/>
      <sz val="9"/>
      <name val="Arial"/>
      <family val="2"/>
    </font>
    <font>
      <sz val="8"/>
      <name val="Arial"/>
      <family val="2"/>
    </font>
    <font>
      <sz val="10"/>
      <color rgb="FFFF0000"/>
      <name val="Arial"/>
      <family val="2"/>
    </font>
    <font>
      <sz val="8"/>
      <color rgb="FF000000"/>
      <name val="Tahoma"/>
      <family val="2"/>
    </font>
    <font>
      <b/>
      <sz val="8"/>
      <name val="Andale WT"/>
    </font>
    <font>
      <b/>
      <sz val="8"/>
      <color indexed="8"/>
      <name val="Tahoma"/>
      <family val="2"/>
    </font>
    <font>
      <b/>
      <sz val="8"/>
      <color rgb="FF000000"/>
      <name val="Tahoma"/>
      <family val="2"/>
    </font>
    <font>
      <b/>
      <sz val="8"/>
      <name val="Tahoma"/>
      <family val="2"/>
    </font>
    <font>
      <sz val="8"/>
      <name val="Andale WT"/>
    </font>
    <font>
      <sz val="8"/>
      <color theme="1"/>
      <name val="Andale WT"/>
    </font>
    <font>
      <b/>
      <sz val="8"/>
      <color rgb="FF000000"/>
      <name val="Arial"/>
      <family val="2"/>
    </font>
    <font>
      <sz val="8"/>
      <color rgb="FFFF0000"/>
      <name val="Arial"/>
      <family val="2"/>
    </font>
    <font>
      <sz val="9"/>
      <name val="Arial"/>
      <family val="2"/>
    </font>
    <font>
      <b/>
      <sz val="8"/>
      <color theme="1"/>
      <name val="Andale WT"/>
      <family val="2"/>
    </font>
    <font>
      <sz val="8"/>
      <name val="Andale WT"/>
      <family val="2"/>
    </font>
    <font>
      <b/>
      <sz val="10"/>
      <name val="Andale WT"/>
      <family val="2"/>
    </font>
    <font>
      <sz val="10"/>
      <color rgb="FF0070C0"/>
      <name val="Arial"/>
      <family val="2"/>
    </font>
    <font>
      <sz val="9"/>
      <name val="Tahoma"/>
      <family val="2"/>
    </font>
    <font>
      <b/>
      <sz val="9"/>
      <color rgb="FF454545"/>
      <name val="Andale WT"/>
    </font>
    <font>
      <b/>
      <sz val="12"/>
      <color theme="8" tint="-0.499984740745262"/>
      <name val="Tahoma"/>
      <family val="2"/>
    </font>
    <font>
      <sz val="10"/>
      <color rgb="FF0070C0"/>
      <name val="Tahoma"/>
      <family val="2"/>
    </font>
    <font>
      <sz val="10"/>
      <color rgb="FF7030A0"/>
      <name val="Andale WT"/>
      <family val="2"/>
    </font>
    <font>
      <sz val="10"/>
      <color rgb="FF7030A0"/>
      <name val="Tahoma"/>
      <family val="2"/>
    </font>
    <font>
      <sz val="8"/>
      <color rgb="FF7030A0"/>
      <name val="Andale WT"/>
      <family val="2"/>
    </font>
    <font>
      <sz val="10"/>
      <color rgb="FFFF0000"/>
      <name val="Tahoma"/>
      <family val="2"/>
    </font>
  </fonts>
  <fills count="11">
    <fill>
      <patternFill patternType="none"/>
    </fill>
    <fill>
      <patternFill patternType="gray125"/>
    </fill>
    <fill>
      <patternFill patternType="solid">
        <fgColor rgb="FFDFDFDF"/>
        <bgColor indexed="64"/>
      </patternFill>
    </fill>
    <fill>
      <patternFill patternType="solid">
        <fgColor rgb="FFBFD2E2"/>
      </patternFill>
    </fill>
    <fill>
      <patternFill patternType="solid">
        <fgColor rgb="FFFFFF99"/>
        <bgColor indexed="64"/>
      </patternFill>
    </fill>
    <fill>
      <patternFill patternType="solid">
        <fgColor rgb="FFBFD2E2"/>
        <bgColor indexed="64"/>
      </patternFill>
    </fill>
    <fill>
      <patternFill patternType="solid">
        <fgColor rgb="FFFFFF3B"/>
        <bgColor indexed="64"/>
      </patternFill>
    </fill>
    <fill>
      <patternFill patternType="solid">
        <fgColor rgb="FFE7E5E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E7E5E5"/>
      </patternFill>
    </fill>
    <fill>
      <patternFill patternType="solid">
        <fgColor theme="6" tint="0.39997558519241921"/>
        <bgColor indexed="64"/>
      </patternFill>
    </fill>
  </fills>
  <borders count="31">
    <border>
      <left/>
      <right/>
      <top/>
      <bottom/>
      <diagonal/>
    </border>
    <border>
      <left style="medium">
        <color rgb="FFE2E2E2"/>
      </left>
      <right style="medium">
        <color rgb="FFE2E2E2"/>
      </right>
      <top style="medium">
        <color rgb="FFE2E2E2"/>
      </top>
      <bottom style="medium">
        <color rgb="FFE2E2E2"/>
      </bottom>
      <diagonal/>
    </border>
    <border>
      <left/>
      <right style="medium">
        <color rgb="FFC0C0C0"/>
      </right>
      <top style="medium">
        <color rgb="FFC0C0C0"/>
      </top>
      <bottom style="medium">
        <color rgb="FFC0C0C0"/>
      </bottom>
      <diagonal/>
    </border>
    <border>
      <left style="medium">
        <color rgb="FFC0C0C0"/>
      </left>
      <right style="medium">
        <color rgb="FFC0C0C0"/>
      </right>
      <top style="medium">
        <color rgb="FFC0C0C0"/>
      </top>
      <bottom style="medium">
        <color rgb="FFC0C0C0"/>
      </bottom>
      <diagonal/>
    </border>
    <border>
      <left style="medium">
        <color rgb="FFE2E2E2"/>
      </left>
      <right style="medium">
        <color rgb="FFE2E2E2"/>
      </right>
      <top style="medium">
        <color rgb="FFE2E2E2"/>
      </top>
      <bottom style="medium">
        <color rgb="FFE2E2E2"/>
      </bottom>
      <diagonal/>
    </border>
    <border>
      <left/>
      <right/>
      <top style="medium">
        <color rgb="FFE2E2E2"/>
      </top>
      <bottom/>
      <diagonal/>
    </border>
    <border>
      <left/>
      <right style="thin">
        <color rgb="FF93B1CD"/>
      </right>
      <top/>
      <bottom/>
      <diagonal/>
    </border>
    <border>
      <left style="thin">
        <color rgb="FF4F81BD"/>
      </left>
      <right style="thin">
        <color rgb="FF4F81BD"/>
      </right>
      <top style="thin">
        <color rgb="FF4F81BD"/>
      </top>
      <bottom style="thin">
        <color rgb="FF4F81BD"/>
      </bottom>
      <diagonal/>
    </border>
    <border>
      <left style="thin">
        <color rgb="FF4F81BD"/>
      </left>
      <right/>
      <top style="thin">
        <color rgb="FF4F81BD"/>
      </top>
      <bottom style="thin">
        <color rgb="FF4F81BD"/>
      </bottom>
      <diagonal/>
    </border>
    <border>
      <left/>
      <right style="thin">
        <color rgb="FF4F81BD"/>
      </right>
      <top style="thin">
        <color rgb="FF4F81BD"/>
      </top>
      <bottom style="thin">
        <color rgb="FF4F81BD"/>
      </bottom>
      <diagonal/>
    </border>
    <border>
      <left/>
      <right style="thin">
        <color rgb="FF93B1CD"/>
      </right>
      <top/>
      <bottom style="thin">
        <color rgb="FF93B1CD"/>
      </bottom>
      <diagonal/>
    </border>
    <border>
      <left style="thin">
        <color rgb="FF93B1CD"/>
      </left>
      <right style="thin">
        <color rgb="FF93B1CD"/>
      </right>
      <top style="thin">
        <color rgb="FF93B1CD"/>
      </top>
      <bottom style="thin">
        <color rgb="FF93B1CD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/>
      <right style="thin">
        <color rgb="FF4F81BD"/>
      </right>
      <top/>
      <bottom style="thin">
        <color rgb="FF4F81BD"/>
      </bottom>
      <diagonal/>
    </border>
    <border>
      <left style="thin">
        <color rgb="FF4F81BD"/>
      </left>
      <right style="thin">
        <color rgb="FF4F81BD"/>
      </right>
      <top/>
      <bottom style="thin">
        <color rgb="FF4F81BD"/>
      </bottom>
      <diagonal/>
    </border>
    <border>
      <left style="thin">
        <color rgb="FF4F81BD"/>
      </left>
      <right style="thin">
        <color rgb="FF4F81BD"/>
      </right>
      <top style="thin">
        <color rgb="FF4F81BD"/>
      </top>
      <bottom/>
      <diagonal/>
    </border>
    <border>
      <left style="thin">
        <color rgb="FFA2C4E0"/>
      </left>
      <right style="thin">
        <color rgb="FFA2C4E0"/>
      </right>
      <top style="thin">
        <color rgb="FFA2C4E0"/>
      </top>
      <bottom style="thin">
        <color rgb="FFA2C4E0"/>
      </bottom>
      <diagonal/>
    </border>
    <border>
      <left style="thin">
        <color rgb="FF72A376"/>
      </left>
      <right style="thin">
        <color rgb="FF72A376"/>
      </right>
      <top style="thin">
        <color rgb="FF72A376"/>
      </top>
      <bottom style="thin">
        <color rgb="FF72A376"/>
      </bottom>
      <diagonal/>
    </border>
    <border>
      <left/>
      <right style="thin">
        <color rgb="FF72A376"/>
      </right>
      <top style="thin">
        <color rgb="FF72A376"/>
      </top>
      <bottom style="thin">
        <color rgb="FF72A376"/>
      </bottom>
      <diagonal/>
    </border>
    <border>
      <left style="thin">
        <color rgb="FF72A376"/>
      </left>
      <right style="thin">
        <color rgb="FF72A376"/>
      </right>
      <top/>
      <bottom style="thin">
        <color rgb="FF72A376"/>
      </bottom>
      <diagonal/>
    </border>
    <border>
      <left style="thin">
        <color rgb="FF72A376"/>
      </left>
      <right/>
      <top style="thin">
        <color rgb="FF72A376"/>
      </top>
      <bottom style="thin">
        <color rgb="FF72A376"/>
      </bottom>
      <diagonal/>
    </border>
    <border>
      <left/>
      <right/>
      <top style="thin">
        <color rgb="FF72A376"/>
      </top>
      <bottom style="thin">
        <color rgb="FF72A376"/>
      </bottom>
      <diagonal/>
    </border>
    <border>
      <left style="medium">
        <color rgb="FFE2E2E2"/>
      </left>
      <right style="medium">
        <color rgb="FFE2E2E2"/>
      </right>
      <top/>
      <bottom style="medium">
        <color rgb="FFE2E2E2"/>
      </bottom>
      <diagonal/>
    </border>
    <border>
      <left style="medium">
        <color rgb="FFC0C0C0"/>
      </left>
      <right/>
      <top style="medium">
        <color rgb="FFC0C0C0"/>
      </top>
      <bottom style="medium">
        <color rgb="FFC0C0C0"/>
      </bottom>
      <diagonal/>
    </border>
    <border>
      <left style="medium">
        <color rgb="FFC0C0C0"/>
      </left>
      <right style="medium">
        <color rgb="FFC0C0C0"/>
      </right>
      <top/>
      <bottom/>
      <diagonal/>
    </border>
    <border>
      <left style="medium">
        <color rgb="FFB6B6B6"/>
      </left>
      <right style="medium">
        <color rgb="FFB6B6B6"/>
      </right>
      <top style="medium">
        <color rgb="FFB6B6B6"/>
      </top>
      <bottom style="medium">
        <color rgb="FFB6B6B6"/>
      </bottom>
      <diagonal/>
    </border>
    <border>
      <left style="medium">
        <color rgb="FFC0C0C0"/>
      </left>
      <right style="medium">
        <color rgb="FFC0C0C0"/>
      </right>
      <top style="medium">
        <color rgb="FFC0C0C0"/>
      </top>
      <bottom style="medium">
        <color rgb="FFB6B6B6"/>
      </bottom>
      <diagonal/>
    </border>
    <border>
      <left/>
      <right/>
      <top/>
      <bottom style="medium">
        <color rgb="FFB6B6B6"/>
      </bottom>
      <diagonal/>
    </border>
    <border>
      <left style="medium">
        <color rgb="FFB6B6B6"/>
      </left>
      <right/>
      <top style="medium">
        <color rgb="FFB6B6B6"/>
      </top>
      <bottom style="medium">
        <color rgb="FFB6B6B6"/>
      </bottom>
      <diagonal/>
    </border>
    <border>
      <left/>
      <right/>
      <top style="medium">
        <color rgb="FFB6B6B6"/>
      </top>
      <bottom style="medium">
        <color rgb="FFB6B6B6"/>
      </bottom>
      <diagonal/>
    </border>
    <border>
      <left/>
      <right style="medium">
        <color rgb="FFB6B6B6"/>
      </right>
      <top style="medium">
        <color rgb="FFB6B6B6"/>
      </top>
      <bottom style="medium">
        <color rgb="FFB6B6B6"/>
      </bottom>
      <diagonal/>
    </border>
  </borders>
  <cellStyleXfs count="5">
    <xf numFmtId="0" fontId="0" fillId="0" borderId="0"/>
    <xf numFmtId="9" fontId="15" fillId="0" borderId="0" applyFont="0" applyFill="0" applyBorder="0" applyAlignment="0" applyProtection="0"/>
    <xf numFmtId="0" fontId="1" fillId="0" borderId="0"/>
    <xf numFmtId="0" fontId="11" fillId="0" borderId="0"/>
    <xf numFmtId="9" fontId="11" fillId="0" borderId="0" applyFont="0" applyFill="0" applyBorder="0" applyAlignment="0" applyProtection="0"/>
  </cellStyleXfs>
  <cellXfs count="142">
    <xf numFmtId="0" fontId="0" fillId="0" borderId="0" xfId="0"/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0" fillId="0" borderId="1" xfId="0" applyBorder="1"/>
    <xf numFmtId="0" fontId="8" fillId="0" borderId="4" xfId="0" applyFont="1" applyBorder="1" applyAlignment="1">
      <alignment horizontal="right" vertical="top"/>
    </xf>
    <xf numFmtId="3" fontId="9" fillId="0" borderId="4" xfId="0" applyNumberFormat="1" applyFont="1" applyBorder="1" applyAlignment="1">
      <alignment horizontal="center" vertical="top"/>
    </xf>
    <xf numFmtId="4" fontId="10" fillId="0" borderId="4" xfId="0" applyNumberFormat="1" applyFont="1" applyBorder="1" applyAlignment="1">
      <alignment horizontal="center" vertical="top"/>
    </xf>
    <xf numFmtId="0" fontId="8" fillId="0" borderId="4" xfId="0" applyFont="1" applyBorder="1" applyAlignment="1">
      <alignment horizontal="center" vertical="top"/>
    </xf>
    <xf numFmtId="0" fontId="0" fillId="0" borderId="0" xfId="0" applyAlignment="1"/>
    <xf numFmtId="3" fontId="4" fillId="0" borderId="0" xfId="0" applyNumberFormat="1" applyFont="1" applyAlignment="1">
      <alignment vertical="center"/>
    </xf>
    <xf numFmtId="19" fontId="12" fillId="0" borderId="0" xfId="0" applyNumberFormat="1" applyFont="1" applyAlignment="1">
      <alignment vertical="center"/>
    </xf>
    <xf numFmtId="0" fontId="8" fillId="0" borderId="4" xfId="0" applyFont="1" applyBorder="1" applyAlignment="1">
      <alignment horizontal="left" vertical="top"/>
    </xf>
    <xf numFmtId="0" fontId="14" fillId="0" borderId="0" xfId="0" applyFont="1" applyFill="1" applyAlignment="1"/>
    <xf numFmtId="0" fontId="15" fillId="0" borderId="0" xfId="0" applyFont="1" applyAlignment="1">
      <alignment vertical="top"/>
    </xf>
    <xf numFmtId="0" fontId="16" fillId="0" borderId="0" xfId="0" applyFont="1" applyFill="1" applyAlignment="1">
      <alignment vertical="top"/>
    </xf>
    <xf numFmtId="0" fontId="18" fillId="0" borderId="0" xfId="0" applyFont="1" applyFill="1" applyBorder="1" applyAlignment="1"/>
    <xf numFmtId="0" fontId="19" fillId="0" borderId="0" xfId="0" applyFont="1" applyAlignment="1">
      <alignment vertical="top"/>
    </xf>
    <xf numFmtId="0" fontId="18" fillId="0" borderId="0" xfId="0" applyFont="1" applyAlignment="1"/>
    <xf numFmtId="49" fontId="23" fillId="2" borderId="7" xfId="0" applyNumberFormat="1" applyFont="1" applyFill="1" applyBorder="1" applyAlignment="1">
      <alignment vertical="top" wrapText="1"/>
    </xf>
    <xf numFmtId="49" fontId="24" fillId="5" borderId="7" xfId="0" applyNumberFormat="1" applyFont="1" applyFill="1" applyBorder="1" applyAlignment="1">
      <alignment vertical="top" wrapText="1"/>
    </xf>
    <xf numFmtId="49" fontId="22" fillId="4" borderId="9" xfId="0" applyNumberFormat="1" applyFont="1" applyFill="1" applyBorder="1" applyAlignment="1">
      <alignment vertical="top" wrapText="1"/>
    </xf>
    <xf numFmtId="49" fontId="22" fillId="4" borderId="7" xfId="0" applyNumberFormat="1" applyFont="1" applyFill="1" applyBorder="1" applyAlignment="1">
      <alignment vertical="top" wrapText="1"/>
    </xf>
    <xf numFmtId="49" fontId="20" fillId="5" borderId="11" xfId="0" applyNumberFormat="1" applyFont="1" applyFill="1" applyBorder="1" applyAlignment="1">
      <alignment vertical="top"/>
    </xf>
    <xf numFmtId="3" fontId="20" fillId="0" borderId="12" xfId="0" applyNumberFormat="1" applyFont="1" applyBorder="1" applyAlignment="1">
      <alignment horizontal="right" vertical="top"/>
    </xf>
    <xf numFmtId="4" fontId="20" fillId="0" borderId="12" xfId="0" applyNumberFormat="1" applyFont="1" applyBorder="1" applyAlignment="1">
      <alignment horizontal="right" vertical="top"/>
    </xf>
    <xf numFmtId="3" fontId="25" fillId="0" borderId="7" xfId="0" applyNumberFormat="1" applyFont="1" applyBorder="1" applyAlignment="1">
      <alignment horizontal="right" vertical="top"/>
    </xf>
    <xf numFmtId="4" fontId="26" fillId="0" borderId="7" xfId="0" applyNumberFormat="1" applyFont="1" applyBorder="1" applyAlignment="1">
      <alignment horizontal="right" vertical="top"/>
    </xf>
    <xf numFmtId="165" fontId="22" fillId="4" borderId="14" xfId="0" applyNumberFormat="1" applyFont="1" applyFill="1" applyBorder="1" applyAlignment="1">
      <alignment horizontal="right" vertical="top"/>
    </xf>
    <xf numFmtId="9" fontId="22" fillId="4" borderId="14" xfId="1" applyFont="1" applyFill="1" applyBorder="1" applyAlignment="1">
      <alignment horizontal="right" vertical="top"/>
    </xf>
    <xf numFmtId="165" fontId="22" fillId="4" borderId="7" xfId="0" applyNumberFormat="1" applyFont="1" applyFill="1" applyBorder="1" applyAlignment="1">
      <alignment horizontal="right" vertical="top"/>
    </xf>
    <xf numFmtId="9" fontId="22" fillId="4" borderId="7" xfId="1" applyFont="1" applyFill="1" applyBorder="1" applyAlignment="1">
      <alignment horizontal="right" vertical="top"/>
    </xf>
    <xf numFmtId="4" fontId="26" fillId="0" borderId="15" xfId="0" applyNumberFormat="1" applyFont="1" applyBorder="1" applyAlignment="1">
      <alignment horizontal="right" vertical="top"/>
    </xf>
    <xf numFmtId="3" fontId="25" fillId="0" borderId="15" xfId="0" applyNumberFormat="1" applyFont="1" applyBorder="1" applyAlignment="1">
      <alignment horizontal="right" vertical="top"/>
    </xf>
    <xf numFmtId="49" fontId="23" fillId="2" borderId="11" xfId="0" applyNumberFormat="1" applyFont="1" applyFill="1" applyBorder="1" applyAlignment="1">
      <alignment vertical="top" wrapText="1"/>
    </xf>
    <xf numFmtId="3" fontId="23" fillId="2" borderId="16" xfId="0" applyNumberFormat="1" applyFont="1" applyFill="1" applyBorder="1" applyAlignment="1">
      <alignment horizontal="right" vertical="top"/>
    </xf>
    <xf numFmtId="4" fontId="23" fillId="2" borderId="16" xfId="0" applyNumberFormat="1" applyFont="1" applyFill="1" applyBorder="1" applyAlignment="1">
      <alignment horizontal="right" vertical="top"/>
    </xf>
    <xf numFmtId="1" fontId="27" fillId="5" borderId="7" xfId="0" applyNumberFormat="1" applyFont="1" applyFill="1" applyBorder="1" applyAlignment="1">
      <alignment vertical="top" wrapText="1"/>
    </xf>
    <xf numFmtId="2" fontId="27" fillId="5" borderId="7" xfId="0" applyNumberFormat="1" applyFont="1" applyFill="1" applyBorder="1" applyAlignment="1">
      <alignment vertical="top" wrapText="1"/>
    </xf>
    <xf numFmtId="3" fontId="22" fillId="6" borderId="9" xfId="0" applyNumberFormat="1" applyFont="1" applyFill="1" applyBorder="1" applyAlignment="1">
      <alignment horizontal="right" vertical="top" wrapText="1"/>
    </xf>
    <xf numFmtId="165" fontId="22" fillId="6" borderId="7" xfId="0" applyNumberFormat="1" applyFont="1" applyFill="1" applyBorder="1" applyAlignment="1">
      <alignment horizontal="right" vertical="top" wrapText="1"/>
    </xf>
    <xf numFmtId="166" fontId="22" fillId="6" borderId="7" xfId="1" applyNumberFormat="1" applyFont="1" applyFill="1" applyBorder="1" applyAlignment="1">
      <alignment horizontal="right" vertical="top" wrapText="1"/>
    </xf>
    <xf numFmtId="168" fontId="13" fillId="0" borderId="0" xfId="0" applyNumberFormat="1" applyFont="1" applyAlignment="1">
      <alignment horizontal="right" vertical="top" wrapText="1"/>
    </xf>
    <xf numFmtId="4" fontId="15" fillId="0" borderId="0" xfId="0" applyNumberFormat="1" applyFont="1" applyAlignment="1">
      <alignment vertical="top"/>
    </xf>
    <xf numFmtId="0" fontId="29" fillId="0" borderId="0" xfId="0" applyFont="1" applyAlignment="1">
      <alignment vertical="top"/>
    </xf>
    <xf numFmtId="49" fontId="22" fillId="4" borderId="17" xfId="0" applyNumberFormat="1" applyFont="1" applyFill="1" applyBorder="1" applyAlignment="1">
      <alignment vertical="top" wrapText="1"/>
    </xf>
    <xf numFmtId="3" fontId="25" fillId="0" borderId="17" xfId="0" applyNumberFormat="1" applyFont="1" applyBorder="1" applyAlignment="1">
      <alignment horizontal="right" vertical="top"/>
    </xf>
    <xf numFmtId="4" fontId="26" fillId="0" borderId="17" xfId="0" applyNumberFormat="1" applyFont="1" applyBorder="1" applyAlignment="1">
      <alignment horizontal="right" vertical="top"/>
    </xf>
    <xf numFmtId="3" fontId="26" fillId="0" borderId="17" xfId="0" applyNumberFormat="1" applyFont="1" applyBorder="1" applyAlignment="1">
      <alignment horizontal="right" vertical="top"/>
    </xf>
    <xf numFmtId="165" fontId="22" fillId="4" borderId="17" xfId="0" applyNumberFormat="1" applyFont="1" applyFill="1" applyBorder="1" applyAlignment="1">
      <alignment horizontal="right" vertical="top"/>
    </xf>
    <xf numFmtId="9" fontId="22" fillId="4" borderId="17" xfId="1" applyFont="1" applyFill="1" applyBorder="1" applyAlignment="1">
      <alignment horizontal="right" vertical="top"/>
    </xf>
    <xf numFmtId="0" fontId="18" fillId="0" borderId="0" xfId="0" applyFont="1" applyFill="1" applyBorder="1" applyAlignment="1">
      <alignment vertical="top"/>
    </xf>
    <xf numFmtId="3" fontId="22" fillId="6" borderId="17" xfId="0" applyNumberFormat="1" applyFont="1" applyFill="1" applyBorder="1" applyAlignment="1">
      <alignment horizontal="right" vertical="top" wrapText="1"/>
    </xf>
    <xf numFmtId="165" fontId="22" fillId="6" borderId="17" xfId="0" applyNumberFormat="1" applyFont="1" applyFill="1" applyBorder="1" applyAlignment="1">
      <alignment horizontal="right" vertical="top" wrapText="1"/>
    </xf>
    <xf numFmtId="166" fontId="22" fillId="6" borderId="17" xfId="1" applyNumberFormat="1" applyFont="1" applyFill="1" applyBorder="1" applyAlignment="1">
      <alignment horizontal="right" vertical="top" wrapText="1"/>
    </xf>
    <xf numFmtId="164" fontId="31" fillId="0" borderId="0" xfId="0" applyNumberFormat="1" applyFont="1" applyAlignment="1">
      <alignment vertical="center"/>
    </xf>
    <xf numFmtId="164" fontId="32" fillId="0" borderId="0" xfId="0" applyNumberFormat="1" applyFont="1" applyFill="1" applyAlignment="1">
      <alignment horizontal="right" vertical="center"/>
    </xf>
    <xf numFmtId="0" fontId="33" fillId="0" borderId="0" xfId="0" applyFont="1" applyAlignment="1">
      <alignment vertical="top"/>
    </xf>
    <xf numFmtId="2" fontId="28" fillId="0" borderId="0" xfId="0" applyNumberFormat="1" applyFont="1" applyAlignment="1">
      <alignment vertical="top"/>
    </xf>
    <xf numFmtId="4" fontId="18" fillId="0" borderId="0" xfId="0" applyNumberFormat="1" applyFont="1" applyAlignment="1">
      <alignment vertical="top"/>
    </xf>
    <xf numFmtId="0" fontId="15" fillId="0" borderId="0" xfId="0" applyFont="1" applyAlignment="1">
      <alignment vertical="top"/>
    </xf>
    <xf numFmtId="3" fontId="22" fillId="4" borderId="13" xfId="0" applyNumberFormat="1" applyFont="1" applyFill="1" applyBorder="1" applyAlignment="1">
      <alignment horizontal="right" vertical="top"/>
    </xf>
    <xf numFmtId="3" fontId="22" fillId="4" borderId="9" xfId="0" applyNumberFormat="1" applyFont="1" applyFill="1" applyBorder="1" applyAlignment="1">
      <alignment horizontal="right" vertical="top"/>
    </xf>
    <xf numFmtId="3" fontId="22" fillId="4" borderId="17" xfId="0" applyNumberFormat="1" applyFont="1" applyFill="1" applyBorder="1" applyAlignment="1">
      <alignment horizontal="right" vertical="top"/>
    </xf>
    <xf numFmtId="0" fontId="15" fillId="0" borderId="0" xfId="0" applyFont="1" applyAlignment="1">
      <alignment vertical="top"/>
    </xf>
    <xf numFmtId="0" fontId="0" fillId="0" borderId="0" xfId="0"/>
    <xf numFmtId="0" fontId="0" fillId="0" borderId="0" xfId="0"/>
    <xf numFmtId="0" fontId="8" fillId="0" borderId="22" xfId="0" applyFont="1" applyBorder="1" applyAlignment="1">
      <alignment horizontal="center" vertical="top"/>
    </xf>
    <xf numFmtId="4" fontId="35" fillId="0" borderId="4" xfId="0" applyNumberFormat="1" applyFont="1" applyBorder="1" applyAlignment="1">
      <alignment horizontal="center" vertical="top"/>
    </xf>
    <xf numFmtId="0" fontId="36" fillId="0" borderId="0" xfId="0" applyFont="1" applyAlignment="1"/>
    <xf numFmtId="3" fontId="0" fillId="0" borderId="0" xfId="0" applyNumberFormat="1"/>
    <xf numFmtId="4" fontId="0" fillId="0" borderId="0" xfId="0" applyNumberFormat="1"/>
    <xf numFmtId="49" fontId="17" fillId="0" borderId="0" xfId="0" applyNumberFormat="1" applyFont="1" applyAlignment="1">
      <alignment vertical="top"/>
    </xf>
    <xf numFmtId="0" fontId="37" fillId="0" borderId="0" xfId="0" applyFont="1"/>
    <xf numFmtId="0" fontId="38" fillId="0" borderId="0" xfId="0" applyFont="1" applyAlignment="1">
      <alignment vertical="center"/>
    </xf>
    <xf numFmtId="0" fontId="18" fillId="0" borderId="0" xfId="0" applyFont="1" applyAlignment="1">
      <alignment vertical="top"/>
    </xf>
    <xf numFmtId="0" fontId="7" fillId="7" borderId="3" xfId="0" applyFont="1" applyFill="1" applyBorder="1" applyAlignment="1">
      <alignment horizontal="center" vertical="top" wrapText="1"/>
    </xf>
    <xf numFmtId="0" fontId="7" fillId="7" borderId="3" xfId="0" applyFont="1" applyFill="1" applyBorder="1" applyAlignment="1">
      <alignment horizontal="center" vertical="top"/>
    </xf>
    <xf numFmtId="0" fontId="0" fillId="7" borderId="3" xfId="0" applyFill="1" applyBorder="1"/>
    <xf numFmtId="0" fontId="39" fillId="0" borderId="0" xfId="0" applyFont="1"/>
    <xf numFmtId="3" fontId="0" fillId="0" borderId="0" xfId="0" applyNumberFormat="1" applyAlignment="1"/>
    <xf numFmtId="4" fontId="0" fillId="0" borderId="0" xfId="0" applyNumberFormat="1" applyAlignment="1"/>
    <xf numFmtId="0" fontId="2" fillId="0" borderId="0" xfId="0" applyFont="1" applyAlignment="1">
      <alignment vertical="center"/>
    </xf>
    <xf numFmtId="0" fontId="12" fillId="8" borderId="24" xfId="0" applyFont="1" applyFill="1" applyBorder="1" applyAlignment="1">
      <alignment horizontal="center" vertical="top" wrapText="1"/>
    </xf>
    <xf numFmtId="0" fontId="12" fillId="8" borderId="24" xfId="0" applyFont="1" applyFill="1" applyBorder="1" applyAlignment="1">
      <alignment horizontal="center" vertical="top"/>
    </xf>
    <xf numFmtId="0" fontId="12" fillId="9" borderId="24" xfId="0" applyFont="1" applyFill="1" applyBorder="1" applyAlignment="1">
      <alignment horizontal="center" vertical="top" wrapText="1"/>
    </xf>
    <xf numFmtId="0" fontId="12" fillId="9" borderId="24" xfId="0" applyFont="1" applyFill="1" applyBorder="1" applyAlignment="1">
      <alignment horizontal="center" vertical="top"/>
    </xf>
    <xf numFmtId="0" fontId="30" fillId="0" borderId="25" xfId="0" applyFont="1" applyBorder="1" applyAlignment="1">
      <alignment horizontal="center" vertical="top"/>
    </xf>
    <xf numFmtId="3" fontId="12" fillId="0" borderId="25" xfId="0" applyNumberFormat="1" applyFont="1" applyBorder="1" applyAlignment="1">
      <alignment horizontal="center" vertical="top"/>
    </xf>
    <xf numFmtId="4" fontId="12" fillId="0" borderId="25" xfId="0" applyNumberFormat="1" applyFont="1" applyBorder="1" applyAlignment="1">
      <alignment horizontal="center" vertical="top"/>
    </xf>
    <xf numFmtId="0" fontId="8" fillId="0" borderId="0" xfId="0" applyFont="1" applyBorder="1" applyAlignment="1">
      <alignment horizontal="center" vertical="top"/>
    </xf>
    <xf numFmtId="3" fontId="10" fillId="0" borderId="0" xfId="0" applyNumberFormat="1" applyFont="1" applyBorder="1" applyAlignment="1">
      <alignment horizontal="center" vertical="top"/>
    </xf>
    <xf numFmtId="4" fontId="10" fillId="0" borderId="0" xfId="0" applyNumberFormat="1" applyFont="1" applyBorder="1" applyAlignment="1">
      <alignment horizontal="center" vertical="top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0" fillId="0" borderId="0" xfId="0" applyBorder="1"/>
    <xf numFmtId="0" fontId="12" fillId="8" borderId="26" xfId="0" applyFont="1" applyFill="1" applyBorder="1" applyAlignment="1">
      <alignment horizontal="center" vertical="top" wrapText="1"/>
    </xf>
    <xf numFmtId="0" fontId="12" fillId="9" borderId="26" xfId="0" applyFont="1" applyFill="1" applyBorder="1" applyAlignment="1">
      <alignment horizontal="center" vertical="top" wrapText="1"/>
    </xf>
    <xf numFmtId="0" fontId="0" fillId="0" borderId="0" xfId="0" applyFill="1"/>
    <xf numFmtId="4" fontId="25" fillId="0" borderId="7" xfId="0" applyNumberFormat="1" applyFont="1" applyBorder="1" applyAlignment="1">
      <alignment horizontal="right" vertical="top"/>
    </xf>
    <xf numFmtId="3" fontId="31" fillId="0" borderId="25" xfId="0" applyNumberFormat="1" applyFont="1" applyBorder="1" applyAlignment="1">
      <alignment horizontal="center" vertical="top"/>
    </xf>
    <xf numFmtId="4" fontId="31" fillId="0" borderId="25" xfId="0" applyNumberFormat="1" applyFont="1" applyBorder="1" applyAlignment="1">
      <alignment horizontal="center" vertical="top"/>
    </xf>
    <xf numFmtId="169" fontId="0" fillId="0" borderId="0" xfId="0" applyNumberFormat="1"/>
    <xf numFmtId="170" fontId="0" fillId="0" borderId="0" xfId="0" applyNumberFormat="1"/>
    <xf numFmtId="171" fontId="0" fillId="0" borderId="0" xfId="0" applyNumberFormat="1"/>
    <xf numFmtId="4" fontId="40" fillId="0" borderId="0" xfId="0" applyNumberFormat="1" applyFont="1" applyBorder="1" applyAlignment="1">
      <alignment horizontal="center" vertical="top"/>
    </xf>
    <xf numFmtId="9" fontId="22" fillId="6" borderId="14" xfId="1" applyFont="1" applyFill="1" applyBorder="1" applyAlignment="1">
      <alignment horizontal="right" vertical="top"/>
    </xf>
    <xf numFmtId="167" fontId="34" fillId="0" borderId="0" xfId="0" applyNumberFormat="1" applyFont="1" applyAlignment="1">
      <alignment horizontal="left" vertical="top"/>
    </xf>
    <xf numFmtId="49" fontId="20" fillId="10" borderId="20" xfId="0" applyNumberFormat="1" applyFont="1" applyFill="1" applyBorder="1" applyAlignment="1">
      <alignment horizontal="left" vertical="top"/>
    </xf>
    <xf numFmtId="49" fontId="20" fillId="10" borderId="21" xfId="0" applyNumberFormat="1" applyFont="1" applyFill="1" applyBorder="1" applyAlignment="1">
      <alignment horizontal="left" vertical="top"/>
    </xf>
    <xf numFmtId="49" fontId="24" fillId="10" borderId="19" xfId="0" applyNumberFormat="1" applyFont="1" applyFill="1" applyBorder="1" applyAlignment="1">
      <alignment vertical="top" wrapText="1"/>
    </xf>
    <xf numFmtId="49" fontId="22" fillId="10" borderId="19" xfId="0" applyNumberFormat="1" applyFont="1" applyFill="1" applyBorder="1" applyAlignment="1">
      <alignment vertical="top" wrapText="1"/>
    </xf>
    <xf numFmtId="3" fontId="30" fillId="10" borderId="17" xfId="0" applyNumberFormat="1" applyFont="1" applyFill="1" applyBorder="1" applyAlignment="1">
      <alignment horizontal="right" vertical="top"/>
    </xf>
    <xf numFmtId="4" fontId="30" fillId="10" borderId="17" xfId="0" applyNumberFormat="1" applyFont="1" applyFill="1" applyBorder="1" applyAlignment="1">
      <alignment horizontal="right" vertical="top"/>
    </xf>
    <xf numFmtId="0" fontId="41" fillId="0" borderId="0" xfId="0" applyFont="1"/>
    <xf numFmtId="0" fontId="5" fillId="0" borderId="27" xfId="0" applyFont="1" applyBorder="1" applyAlignment="1">
      <alignment vertical="center"/>
    </xf>
    <xf numFmtId="164" fontId="21" fillId="0" borderId="0" xfId="0" applyNumberFormat="1" applyFont="1" applyAlignment="1">
      <alignment vertical="center"/>
    </xf>
    <xf numFmtId="172" fontId="15" fillId="0" borderId="0" xfId="0" applyNumberFormat="1" applyFont="1" applyAlignment="1">
      <alignment vertical="top"/>
    </xf>
    <xf numFmtId="0" fontId="6" fillId="7" borderId="3" xfId="0" applyFont="1" applyFill="1" applyBorder="1" applyAlignment="1">
      <alignment horizontal="center" vertical="center" wrapText="1"/>
    </xf>
    <xf numFmtId="0" fontId="0" fillId="7" borderId="2" xfId="0" applyFill="1" applyBorder="1"/>
    <xf numFmtId="0" fontId="5" fillId="0" borderId="5" xfId="0" applyFont="1" applyBorder="1" applyAlignment="1">
      <alignment horizontal="center" vertical="center"/>
    </xf>
    <xf numFmtId="0" fontId="6" fillId="7" borderId="3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1" fillId="3" borderId="8" xfId="0" applyFont="1" applyFill="1" applyBorder="1" applyAlignment="1">
      <alignment horizontal="center" vertical="top" wrapText="1"/>
    </xf>
    <xf numFmtId="0" fontId="21" fillId="3" borderId="9" xfId="0" applyFont="1" applyFill="1" applyBorder="1" applyAlignment="1">
      <alignment horizontal="center" vertical="top" wrapText="1"/>
    </xf>
    <xf numFmtId="49" fontId="22" fillId="4" borderId="8" xfId="0" applyNumberFormat="1" applyFont="1" applyFill="1" applyBorder="1" applyAlignment="1">
      <alignment horizontal="center" vertical="top" wrapText="1"/>
    </xf>
    <xf numFmtId="49" fontId="22" fillId="4" borderId="9" xfId="0" applyNumberFormat="1" applyFont="1" applyFill="1" applyBorder="1" applyAlignment="1">
      <alignment horizontal="center" vertical="top" wrapText="1"/>
    </xf>
    <xf numFmtId="0" fontId="21" fillId="10" borderId="20" xfId="0" applyFont="1" applyFill="1" applyBorder="1" applyAlignment="1">
      <alignment horizontal="center" vertical="top" wrapText="1"/>
    </xf>
    <xf numFmtId="0" fontId="21" fillId="10" borderId="18" xfId="0" applyFont="1" applyFill="1" applyBorder="1" applyAlignment="1">
      <alignment horizontal="center" vertical="top" wrapText="1"/>
    </xf>
    <xf numFmtId="0" fontId="15" fillId="0" borderId="0" xfId="0" applyFont="1" applyAlignment="1">
      <alignment vertical="top"/>
    </xf>
    <xf numFmtId="0" fontId="20" fillId="0" borderId="6" xfId="0" applyFont="1" applyBorder="1" applyAlignment="1">
      <alignment vertical="center" wrapText="1"/>
    </xf>
    <xf numFmtId="0" fontId="20" fillId="0" borderId="10" xfId="0" applyFont="1" applyBorder="1" applyAlignment="1">
      <alignment vertical="center" wrapText="1"/>
    </xf>
    <xf numFmtId="49" fontId="20" fillId="2" borderId="7" xfId="0" applyNumberFormat="1" applyFont="1" applyFill="1" applyBorder="1" applyAlignment="1">
      <alignment vertical="top" wrapText="1"/>
    </xf>
    <xf numFmtId="0" fontId="30" fillId="0" borderId="28" xfId="0" applyFont="1" applyBorder="1" applyAlignment="1">
      <alignment horizontal="left" vertical="top" wrapText="1"/>
    </xf>
    <xf numFmtId="0" fontId="30" fillId="0" borderId="29" xfId="0" applyFont="1" applyBorder="1" applyAlignment="1">
      <alignment horizontal="left" vertical="top" wrapText="1"/>
    </xf>
    <xf numFmtId="0" fontId="30" fillId="0" borderId="30" xfId="0" applyFont="1" applyBorder="1" applyAlignment="1">
      <alignment horizontal="left" vertical="top" wrapText="1"/>
    </xf>
    <xf numFmtId="0" fontId="30" fillId="8" borderId="3" xfId="0" applyFont="1" applyFill="1" applyBorder="1" applyAlignment="1">
      <alignment horizontal="center" vertical="center" wrapText="1"/>
    </xf>
    <xf numFmtId="0" fontId="0" fillId="8" borderId="2" xfId="0" applyFont="1" applyFill="1" applyBorder="1"/>
    <xf numFmtId="0" fontId="30" fillId="9" borderId="3" xfId="0" applyFont="1" applyFill="1" applyBorder="1" applyAlignment="1">
      <alignment horizontal="center" vertical="center" wrapText="1"/>
    </xf>
    <xf numFmtId="0" fontId="0" fillId="9" borderId="2" xfId="0" applyFont="1" applyFill="1" applyBorder="1"/>
    <xf numFmtId="0" fontId="30" fillId="9" borderId="23" xfId="0" applyFont="1" applyFill="1" applyBorder="1" applyAlignment="1">
      <alignment horizontal="center" vertical="center" wrapText="1"/>
    </xf>
    <xf numFmtId="0" fontId="30" fillId="9" borderId="2" xfId="0" applyFont="1" applyFill="1" applyBorder="1" applyAlignment="1">
      <alignment horizontal="center" vertical="center" wrapText="1"/>
    </xf>
  </cellXfs>
  <cellStyles count="5">
    <cellStyle name="Normal" xfId="0" builtinId="0"/>
    <cellStyle name="Normal 2" xfId="3" xr:uid="{00000000-0005-0000-0000-000001000000}"/>
    <cellStyle name="Normal 3" xfId="2" xr:uid="{00000000-0005-0000-0000-000002000000}"/>
    <cellStyle name="Percent 2" xfId="1" xr:uid="{00000000-0005-0000-0000-000004000000}"/>
    <cellStyle name="Percent 3" xfId="4" xr:uid="{00000000-0005-0000-0000-000005000000}"/>
  </cellStyles>
  <dxfs count="0"/>
  <tableStyles count="0" defaultTableStyle="TableStyleMedium9" defaultPivotStyle="PivotStyleLight16"/>
  <colors>
    <mruColors>
      <color rgb="FFFFFF3B"/>
      <color rgb="FF45454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8.753267999034367E-2"/>
          <c:y val="0.12482126602861511"/>
          <c:w val="0.65420776765993516"/>
          <c:h val="0.6284156147148273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Traditional!$A$7</c:f>
              <c:strCache>
                <c:ptCount val="1"/>
                <c:pt idx="0">
                  <c:v>TAC Alamosa Campus</c:v>
                </c:pt>
              </c:strCache>
            </c:strRef>
          </c:tx>
          <c:spPr>
            <a:solidFill>
              <a:srgbClr val="333399"/>
            </a:solidFill>
            <a:ln w="25400">
              <a:noFill/>
            </a:ln>
          </c:spPr>
          <c:invertIfNegative val="0"/>
          <c:cat>
            <c:multiLvlStrRef>
              <c:f>Traditional!$B$5:$E$6</c:f>
              <c:multiLvlStrCache>
                <c:ptCount val="4"/>
                <c:lvl>
                  <c:pt idx="0">
                    <c:v>Head Count</c:v>
                  </c:pt>
                  <c:pt idx="1">
                    <c:v>FTE (Annl)</c:v>
                  </c:pt>
                  <c:pt idx="2">
                    <c:v>Head Count</c:v>
                  </c:pt>
                  <c:pt idx="3">
                    <c:v>FTE (Annl)</c:v>
                  </c:pt>
                </c:lvl>
                <c:lvl>
                  <c:pt idx="0">
                    <c:v>R - Resident</c:v>
                  </c:pt>
                  <c:pt idx="2">
                    <c:v>N - Non-Resident</c:v>
                  </c:pt>
                </c:lvl>
              </c:multiLvlStrCache>
            </c:multiLvlStrRef>
          </c:cat>
          <c:val>
            <c:numRef>
              <c:f>Traditional!$B$7:$E$7</c:f>
              <c:numCache>
                <c:formatCode>#,##0.00</c:formatCode>
                <c:ptCount val="4"/>
                <c:pt idx="0" formatCode="#,##0">
                  <c:v>99</c:v>
                </c:pt>
                <c:pt idx="1">
                  <c:v>19.3</c:v>
                </c:pt>
                <c:pt idx="2" formatCode="#,##0">
                  <c:v>7</c:v>
                </c:pt>
                <c:pt idx="3">
                  <c:v>1.0333333333329999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4C-49EB-BC5B-ACAC7C9C6BB3}"/>
            </c:ext>
          </c:extLst>
        </c:ser>
        <c:ser>
          <c:idx val="1"/>
          <c:order val="1"/>
          <c:tx>
            <c:strRef>
              <c:f>Traditional!$A$11</c:f>
              <c:strCache>
                <c:ptCount val="1"/>
                <c:pt idx="0">
                  <c:v>TCN CCCOnline</c:v>
                </c:pt>
              </c:strCache>
            </c:strRef>
          </c:tx>
          <c:spPr>
            <a:solidFill>
              <a:srgbClr val="CC9933"/>
            </a:solidFill>
            <a:ln w="25400">
              <a:noFill/>
            </a:ln>
          </c:spPr>
          <c:invertIfNegative val="0"/>
          <c:cat>
            <c:multiLvlStrRef>
              <c:f>Traditional!$B$5:$E$6</c:f>
              <c:multiLvlStrCache>
                <c:ptCount val="4"/>
                <c:lvl>
                  <c:pt idx="0">
                    <c:v>Head Count</c:v>
                  </c:pt>
                  <c:pt idx="1">
                    <c:v>FTE (Annl)</c:v>
                  </c:pt>
                  <c:pt idx="2">
                    <c:v>Head Count</c:v>
                  </c:pt>
                  <c:pt idx="3">
                    <c:v>FTE (Annl)</c:v>
                  </c:pt>
                </c:lvl>
                <c:lvl>
                  <c:pt idx="0">
                    <c:v>R - Resident</c:v>
                  </c:pt>
                  <c:pt idx="2">
                    <c:v>N - Non-Resident</c:v>
                  </c:pt>
                </c:lvl>
              </c:multiLvlStrCache>
            </c:multiLvlStrRef>
          </c:cat>
          <c:val>
            <c:numRef>
              <c:f>Traditional!$B$11:$E$11</c:f>
              <c:numCache>
                <c:formatCode>#,##0.00</c:formatCode>
                <c:ptCount val="4"/>
                <c:pt idx="0" formatCode="#,##0">
                  <c:v>63</c:v>
                </c:pt>
                <c:pt idx="1">
                  <c:v>13.033333333332999</c:v>
                </c:pt>
                <c:pt idx="2" formatCode="#,##0">
                  <c:v>9</c:v>
                </c:pt>
                <c:pt idx="3">
                  <c:v>2.0333333333330001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24C-49EB-BC5B-ACAC7C9C6BB3}"/>
            </c:ext>
          </c:extLst>
        </c:ser>
        <c:ser>
          <c:idx val="2"/>
          <c:order val="2"/>
          <c:tx>
            <c:strRef>
              <c:f>Traditional!$A$8</c:f>
              <c:strCache>
                <c:ptCount val="1"/>
                <c:pt idx="0">
                  <c:v>TMC Trinidad Campus</c:v>
                </c:pt>
              </c:strCache>
            </c:strRef>
          </c:tx>
          <c:spPr>
            <a:solidFill>
              <a:srgbClr val="993333"/>
            </a:solidFill>
            <a:ln w="25400">
              <a:noFill/>
            </a:ln>
          </c:spPr>
          <c:invertIfNegative val="0"/>
          <c:cat>
            <c:multiLvlStrRef>
              <c:f>Traditional!$B$5:$E$6</c:f>
              <c:multiLvlStrCache>
                <c:ptCount val="4"/>
                <c:lvl>
                  <c:pt idx="0">
                    <c:v>Head Count</c:v>
                  </c:pt>
                  <c:pt idx="1">
                    <c:v>FTE (Annl)</c:v>
                  </c:pt>
                  <c:pt idx="2">
                    <c:v>Head Count</c:v>
                  </c:pt>
                  <c:pt idx="3">
                    <c:v>FTE (Annl)</c:v>
                  </c:pt>
                </c:lvl>
                <c:lvl>
                  <c:pt idx="0">
                    <c:v>R - Resident</c:v>
                  </c:pt>
                  <c:pt idx="2">
                    <c:v>N - Non-Resident</c:v>
                  </c:pt>
                </c:lvl>
              </c:multiLvlStrCache>
            </c:multiLvlStrRef>
          </c:cat>
          <c:val>
            <c:numRef>
              <c:f>Traditional!$B$8:$E$8</c:f>
              <c:numCache>
                <c:formatCode>#,##0.00</c:formatCode>
                <c:ptCount val="4"/>
                <c:pt idx="0" formatCode="#,##0">
                  <c:v>102</c:v>
                </c:pt>
                <c:pt idx="1">
                  <c:v>18.649999999999999</c:v>
                </c:pt>
                <c:pt idx="2" formatCode="#,##0">
                  <c:v>50</c:v>
                </c:pt>
                <c:pt idx="3">
                  <c:v>8.9499999999999993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24C-49EB-BC5B-ACAC7C9C6BB3}"/>
            </c:ext>
          </c:extLst>
        </c:ser>
        <c:ser>
          <c:idx val="3"/>
          <c:order val="3"/>
          <c:tx>
            <c:strRef>
              <c:f>Traditional!#REF!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CCCC00"/>
            </a:solidFill>
            <a:ln w="25400">
              <a:noFill/>
            </a:ln>
          </c:spPr>
          <c:invertIfNegative val="0"/>
          <c:cat>
            <c:multiLvlStrRef>
              <c:f>Traditional!$B$5:$E$6</c:f>
              <c:multiLvlStrCache>
                <c:ptCount val="4"/>
                <c:lvl>
                  <c:pt idx="0">
                    <c:v>Head Count</c:v>
                  </c:pt>
                  <c:pt idx="1">
                    <c:v>FTE (Annl)</c:v>
                  </c:pt>
                  <c:pt idx="2">
                    <c:v>Head Count</c:v>
                  </c:pt>
                  <c:pt idx="3">
                    <c:v>FTE (Annl)</c:v>
                  </c:pt>
                </c:lvl>
                <c:lvl>
                  <c:pt idx="0">
                    <c:v>R - Resident</c:v>
                  </c:pt>
                  <c:pt idx="2">
                    <c:v>N - Non-Resident</c:v>
                  </c:pt>
                </c:lvl>
              </c:multiLvlStrCache>
            </c:multiLvlStrRef>
          </c:cat>
          <c:val>
            <c:numRef>
              <c:f>Traditional!#REF!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24C-49EB-BC5B-ACAC7C9C6BB3}"/>
            </c:ext>
          </c:extLst>
        </c:ser>
        <c:ser>
          <c:idx val="4"/>
          <c:order val="4"/>
          <c:tx>
            <c:strRef>
              <c:f>Traditional!$A$12</c:f>
              <c:strCache>
                <c:ptCount val="1"/>
                <c:pt idx="0">
                  <c:v>TPR Prison Campus</c:v>
                </c:pt>
              </c:strCache>
            </c:strRef>
          </c:tx>
          <c:spPr>
            <a:solidFill>
              <a:srgbClr val="336633"/>
            </a:solidFill>
            <a:ln w="25400">
              <a:noFill/>
            </a:ln>
          </c:spPr>
          <c:invertIfNegative val="0"/>
          <c:cat>
            <c:multiLvlStrRef>
              <c:f>Traditional!$B$5:$E$6</c:f>
              <c:multiLvlStrCache>
                <c:ptCount val="4"/>
                <c:lvl>
                  <c:pt idx="0">
                    <c:v>Head Count</c:v>
                  </c:pt>
                  <c:pt idx="1">
                    <c:v>FTE (Annl)</c:v>
                  </c:pt>
                  <c:pt idx="2">
                    <c:v>Head Count</c:v>
                  </c:pt>
                  <c:pt idx="3">
                    <c:v>FTE (Annl)</c:v>
                  </c:pt>
                </c:lvl>
                <c:lvl>
                  <c:pt idx="0">
                    <c:v>R - Resident</c:v>
                  </c:pt>
                  <c:pt idx="2">
                    <c:v>N - Non-Resident</c:v>
                  </c:pt>
                </c:lvl>
              </c:multiLvlStrCache>
            </c:multiLvlStrRef>
          </c:cat>
          <c:val>
            <c:numRef>
              <c:f>Traditional!$B$12:$E$12</c:f>
              <c:numCache>
                <c:formatCode>#,##0.00</c:formatCode>
                <c:ptCount val="4"/>
                <c:pt idx="0" formatCode="#,##0">
                  <c:v>29</c:v>
                </c:pt>
                <c:pt idx="1">
                  <c:v>8</c:v>
                </c:pt>
                <c:pt idx="2" formatCode="#,##0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24C-49EB-BC5B-ACAC7C9C6BB3}"/>
            </c:ext>
          </c:extLst>
        </c:ser>
        <c:ser>
          <c:idx val="5"/>
          <c:order val="5"/>
          <c:tx>
            <c:strRef>
              <c:f>Traditional!$A$9</c:f>
              <c:strCache>
                <c:ptCount val="1"/>
                <c:pt idx="0">
                  <c:v>TZY Alamosa Misc Campus</c:v>
                </c:pt>
              </c:strCache>
            </c:strRef>
          </c:tx>
          <c:invertIfNegative val="0"/>
          <c:cat>
            <c:multiLvlStrRef>
              <c:f>Traditional!$B$5:$E$6</c:f>
              <c:multiLvlStrCache>
                <c:ptCount val="4"/>
                <c:lvl>
                  <c:pt idx="0">
                    <c:v>Head Count</c:v>
                  </c:pt>
                  <c:pt idx="1">
                    <c:v>FTE (Annl)</c:v>
                  </c:pt>
                  <c:pt idx="2">
                    <c:v>Head Count</c:v>
                  </c:pt>
                  <c:pt idx="3">
                    <c:v>FTE (Annl)</c:v>
                  </c:pt>
                </c:lvl>
                <c:lvl>
                  <c:pt idx="0">
                    <c:v>R - Resident</c:v>
                  </c:pt>
                  <c:pt idx="2">
                    <c:v>N - Non-Resident</c:v>
                  </c:pt>
                </c:lvl>
              </c:multiLvlStrCache>
            </c:multiLvlStrRef>
          </c:cat>
          <c:val>
            <c:numRef>
              <c:f>Traditional!$B$9:$E$9</c:f>
              <c:numCache>
                <c:formatCode>#,##0.00</c:formatCode>
                <c:ptCount val="4"/>
                <c:pt idx="0" formatCode="#,##0">
                  <c:v>0</c:v>
                </c:pt>
                <c:pt idx="1">
                  <c:v>0.166666666666</c:v>
                </c:pt>
                <c:pt idx="2" formatCode="#,##0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24C-49EB-BC5B-ACAC7C9C6BB3}"/>
            </c:ext>
          </c:extLst>
        </c:ser>
        <c:ser>
          <c:idx val="6"/>
          <c:order val="6"/>
          <c:tx>
            <c:strRef>
              <c:f>Traditional!$A$10</c:f>
              <c:strCache>
                <c:ptCount val="1"/>
                <c:pt idx="0">
                  <c:v>TZZ Trinidad Misc Campus</c:v>
                </c:pt>
              </c:strCache>
            </c:strRef>
          </c:tx>
          <c:invertIfNegative val="0"/>
          <c:cat>
            <c:multiLvlStrRef>
              <c:f>Traditional!$B$5:$E$6</c:f>
              <c:multiLvlStrCache>
                <c:ptCount val="4"/>
                <c:lvl>
                  <c:pt idx="0">
                    <c:v>Head Count</c:v>
                  </c:pt>
                  <c:pt idx="1">
                    <c:v>FTE (Annl)</c:v>
                  </c:pt>
                  <c:pt idx="2">
                    <c:v>Head Count</c:v>
                  </c:pt>
                  <c:pt idx="3">
                    <c:v>FTE (Annl)</c:v>
                  </c:pt>
                </c:lvl>
                <c:lvl>
                  <c:pt idx="0">
                    <c:v>R - Resident</c:v>
                  </c:pt>
                  <c:pt idx="2">
                    <c:v>N - Non-Resident</c:v>
                  </c:pt>
                </c:lvl>
              </c:multiLvlStrCache>
            </c:multiLvlStrRef>
          </c:cat>
          <c:val>
            <c:numRef>
              <c:f>Traditional!$B$10:$E$10</c:f>
              <c:numCache>
                <c:formatCode>#,##0.00</c:formatCode>
                <c:ptCount val="4"/>
                <c:pt idx="0" formatCode="#,##0">
                  <c:v>0</c:v>
                </c:pt>
                <c:pt idx="1">
                  <c:v>0.8</c:v>
                </c:pt>
                <c:pt idx="2" formatCode="#,##0">
                  <c:v>1</c:v>
                </c:pt>
                <c:pt idx="3">
                  <c:v>0.3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24C-49EB-BC5B-ACAC7C9C6B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5901472"/>
        <c:axId val="114192184"/>
      </c:barChart>
      <c:catAx>
        <c:axId val="215901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en-US"/>
          </a:p>
        </c:txPr>
        <c:crossAx val="114192184"/>
        <c:crosses val="autoZero"/>
        <c:auto val="0"/>
        <c:lblAlgn val="ctr"/>
        <c:lblOffset val="100"/>
        <c:tickLblSkip val="14"/>
        <c:tickMarkSkip val="1"/>
        <c:noMultiLvlLbl val="0"/>
      </c:catAx>
      <c:valAx>
        <c:axId val="1141921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endParaRPr lang="en-US"/>
              </a:p>
            </c:rich>
          </c:tx>
          <c:layout>
            <c:manualLayout>
              <c:xMode val="edge"/>
              <c:yMode val="edge"/>
              <c:x val="0.26115344498317883"/>
              <c:y val="0.2238805970149253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en-US"/>
          </a:p>
        </c:txPr>
        <c:crossAx val="21590147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egendEntry>
        <c:idx val="3"/>
        <c:delete val="1"/>
      </c:legendEntry>
      <c:layout>
        <c:manualLayout>
          <c:xMode val="edge"/>
          <c:yMode val="edge"/>
          <c:x val="0.74586160401739021"/>
          <c:y val="0.1100588977858727"/>
          <c:w val="0.21483637263496524"/>
          <c:h val="0.75672747490533154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4925" cmpd="thickThin">
      <a:solidFill>
        <a:srgbClr val="C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1" l="0.75" r="0.75" t="1" header="0.5" footer="0.5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25</xdr:row>
      <xdr:rowOff>53340</xdr:rowOff>
    </xdr:from>
    <xdr:to>
      <xdr:col>18</xdr:col>
      <xdr:colOff>412750</xdr:colOff>
      <xdr:row>37</xdr:row>
      <xdr:rowOff>44450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8"/>
  <sheetViews>
    <sheetView zoomScaleNormal="100" workbookViewId="0">
      <selection activeCell="A2" sqref="A2"/>
    </sheetView>
  </sheetViews>
  <sheetFormatPr defaultRowHeight="12.75" customHeight="1"/>
  <cols>
    <col min="1" max="1" width="13.81640625" customWidth="1"/>
    <col min="2" max="9" width="8.81640625" customWidth="1"/>
    <col min="10" max="10" width="9.7265625" customWidth="1"/>
    <col min="11" max="14" width="8.81640625" customWidth="1"/>
    <col min="15" max="15" width="6.26953125" bestFit="1" customWidth="1"/>
  </cols>
  <sheetData>
    <row r="1" spans="1:15" ht="24" customHeight="1">
      <c r="A1" s="122" t="s">
        <v>0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8"/>
    </row>
    <row r="2" spans="1:15" ht="13">
      <c r="A2" s="1" t="s">
        <v>24</v>
      </c>
      <c r="B2" s="2" t="s">
        <v>42</v>
      </c>
      <c r="C2" s="8"/>
      <c r="D2" s="8"/>
      <c r="E2" s="8"/>
      <c r="F2" s="73"/>
      <c r="H2" s="8"/>
      <c r="I2" s="72"/>
      <c r="J2" s="8"/>
      <c r="K2" s="8"/>
      <c r="L2" s="8"/>
      <c r="M2" s="8"/>
      <c r="N2" s="8"/>
      <c r="O2" s="8"/>
    </row>
    <row r="3" spans="1:15" ht="15">
      <c r="A3" s="1" t="s">
        <v>25</v>
      </c>
      <c r="B3" s="2" t="s">
        <v>1</v>
      </c>
      <c r="C3" s="8"/>
      <c r="D3" s="8"/>
      <c r="E3" s="8"/>
      <c r="F3" s="8"/>
      <c r="G3" s="68"/>
      <c r="H3" s="8"/>
      <c r="I3" s="72"/>
      <c r="J3" s="8"/>
      <c r="K3" s="8"/>
      <c r="L3" s="8"/>
      <c r="M3" s="8"/>
      <c r="N3" s="8"/>
      <c r="O3" s="8"/>
    </row>
    <row r="4" spans="1:15" ht="12.75" customHeight="1">
      <c r="A4" s="55">
        <v>44417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</row>
    <row r="5" spans="1:15" ht="24" customHeight="1" thickBot="1">
      <c r="A5" s="121" t="s">
        <v>2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8"/>
    </row>
    <row r="6" spans="1:15" ht="24.65" customHeight="1" thickBot="1">
      <c r="A6" s="3"/>
      <c r="B6" s="117" t="s">
        <v>3</v>
      </c>
      <c r="C6" s="118"/>
      <c r="D6" s="120" t="s">
        <v>4</v>
      </c>
      <c r="E6" s="118"/>
      <c r="F6" s="120" t="s">
        <v>5</v>
      </c>
      <c r="G6" s="118"/>
      <c r="H6" s="117" t="s">
        <v>6</v>
      </c>
      <c r="I6" s="118"/>
      <c r="J6" s="120" t="s">
        <v>7</v>
      </c>
      <c r="K6" s="118"/>
      <c r="L6" s="117" t="s">
        <v>8</v>
      </c>
      <c r="M6" s="118"/>
    </row>
    <row r="7" spans="1:15" ht="13" thickBot="1">
      <c r="A7" s="76" t="s">
        <v>9</v>
      </c>
      <c r="B7" s="75" t="s">
        <v>10</v>
      </c>
      <c r="C7" s="76" t="s">
        <v>11</v>
      </c>
      <c r="D7" s="75" t="s">
        <v>10</v>
      </c>
      <c r="E7" s="75" t="s">
        <v>11</v>
      </c>
      <c r="F7" s="75" t="s">
        <v>10</v>
      </c>
      <c r="G7" s="76" t="s">
        <v>11</v>
      </c>
      <c r="H7" s="75" t="s">
        <v>10</v>
      </c>
      <c r="I7" s="76" t="s">
        <v>11</v>
      </c>
      <c r="J7" s="75" t="s">
        <v>10</v>
      </c>
      <c r="K7" s="76" t="s">
        <v>11</v>
      </c>
      <c r="L7" s="75" t="s">
        <v>10</v>
      </c>
      <c r="M7" s="76" t="s">
        <v>11</v>
      </c>
    </row>
    <row r="8" spans="1:15" ht="13" thickBot="1">
      <c r="A8" s="4" t="s">
        <v>12</v>
      </c>
      <c r="B8" s="5">
        <v>293</v>
      </c>
      <c r="C8" s="6">
        <v>59.95</v>
      </c>
      <c r="D8" s="5">
        <v>0</v>
      </c>
      <c r="E8" s="6">
        <v>0</v>
      </c>
      <c r="F8" s="5">
        <v>67</v>
      </c>
      <c r="G8" s="6">
        <v>12.316666666666</v>
      </c>
      <c r="H8" s="5">
        <v>0</v>
      </c>
      <c r="I8" s="6">
        <v>0</v>
      </c>
      <c r="J8" s="5">
        <v>0</v>
      </c>
      <c r="K8" s="6">
        <v>0</v>
      </c>
      <c r="L8" s="5">
        <v>360</v>
      </c>
      <c r="M8" s="6">
        <v>72.266666666665998</v>
      </c>
    </row>
    <row r="9" spans="1:15" ht="12.75" customHeight="1">
      <c r="D9" s="70"/>
      <c r="L9" s="69"/>
      <c r="M9" s="70"/>
    </row>
    <row r="10" spans="1:15" ht="24" customHeight="1" thickBot="1">
      <c r="A10" s="121" t="s">
        <v>13</v>
      </c>
      <c r="B10" s="121"/>
      <c r="C10" s="121"/>
      <c r="D10" s="121"/>
      <c r="E10" s="121"/>
      <c r="F10" s="121"/>
      <c r="G10" s="121"/>
      <c r="H10" s="121"/>
      <c r="I10" s="121"/>
      <c r="J10" s="121"/>
      <c r="K10" s="121"/>
      <c r="L10" s="121"/>
      <c r="M10" s="121"/>
      <c r="N10" s="121"/>
      <c r="O10" s="8"/>
    </row>
    <row r="11" spans="1:15" ht="24.65" customHeight="1" thickBot="1">
      <c r="A11" s="3"/>
      <c r="B11" s="77"/>
      <c r="C11" s="117" t="s">
        <v>3</v>
      </c>
      <c r="D11" s="118"/>
      <c r="E11" s="120" t="s">
        <v>4</v>
      </c>
      <c r="F11" s="118"/>
      <c r="G11" s="120" t="s">
        <v>5</v>
      </c>
      <c r="H11" s="118"/>
      <c r="I11" s="117" t="s">
        <v>6</v>
      </c>
      <c r="J11" s="118"/>
      <c r="K11" s="120" t="s">
        <v>7</v>
      </c>
      <c r="L11" s="118"/>
      <c r="M11" s="117" t="s">
        <v>8</v>
      </c>
      <c r="N11" s="118"/>
    </row>
    <row r="12" spans="1:15" ht="13" thickBot="1">
      <c r="A12" s="76" t="s">
        <v>17</v>
      </c>
      <c r="B12" s="76" t="s">
        <v>14</v>
      </c>
      <c r="C12" s="75" t="s">
        <v>10</v>
      </c>
      <c r="D12" s="76" t="s">
        <v>11</v>
      </c>
      <c r="E12" s="75" t="s">
        <v>10</v>
      </c>
      <c r="F12" s="75" t="s">
        <v>11</v>
      </c>
      <c r="G12" s="75" t="s">
        <v>10</v>
      </c>
      <c r="H12" s="76" t="s">
        <v>11</v>
      </c>
      <c r="I12" s="75" t="s">
        <v>10</v>
      </c>
      <c r="J12" s="76" t="s">
        <v>11</v>
      </c>
      <c r="K12" s="75" t="s">
        <v>10</v>
      </c>
      <c r="L12" s="76" t="s">
        <v>11</v>
      </c>
      <c r="M12" s="75" t="s">
        <v>10</v>
      </c>
      <c r="N12" s="76" t="s">
        <v>11</v>
      </c>
    </row>
    <row r="13" spans="1:15" s="65" customFormat="1" ht="13" thickBot="1">
      <c r="A13" s="7" t="s">
        <v>15</v>
      </c>
      <c r="B13" s="66" t="s">
        <v>19</v>
      </c>
      <c r="C13" s="5">
        <v>81</v>
      </c>
      <c r="D13" s="6">
        <v>13.033333333332999</v>
      </c>
      <c r="E13" s="5">
        <v>0</v>
      </c>
      <c r="F13" s="6">
        <v>0</v>
      </c>
      <c r="G13" s="5">
        <v>11</v>
      </c>
      <c r="H13" s="6">
        <v>2.0333333333330001</v>
      </c>
      <c r="I13" s="5">
        <v>0</v>
      </c>
      <c r="J13" s="6">
        <v>0</v>
      </c>
      <c r="K13" s="5">
        <v>0</v>
      </c>
      <c r="L13" s="6">
        <v>0</v>
      </c>
      <c r="M13" s="5">
        <v>92</v>
      </c>
      <c r="N13" s="6">
        <v>15.066666666666</v>
      </c>
    </row>
    <row r="14" spans="1:15" ht="13" thickBot="1"/>
    <row r="15" spans="1:15" ht="24" customHeight="1" thickBot="1">
      <c r="A15" s="119" t="s">
        <v>16</v>
      </c>
      <c r="B15" s="119"/>
      <c r="C15" s="119"/>
      <c r="D15" s="119"/>
      <c r="E15" s="119"/>
      <c r="F15" s="119"/>
      <c r="G15" s="119"/>
      <c r="H15" s="119"/>
      <c r="I15" s="119"/>
      <c r="J15" s="119"/>
      <c r="K15" s="119"/>
      <c r="L15" s="119"/>
      <c r="M15" s="119"/>
      <c r="N15" s="119"/>
      <c r="O15" s="8"/>
    </row>
    <row r="16" spans="1:15" ht="24.65" customHeight="1" thickBot="1">
      <c r="A16" s="3"/>
      <c r="B16" s="3"/>
      <c r="C16" s="117" t="s">
        <v>3</v>
      </c>
      <c r="D16" s="118"/>
      <c r="E16" s="120" t="s">
        <v>4</v>
      </c>
      <c r="F16" s="118"/>
      <c r="G16" s="120" t="s">
        <v>5</v>
      </c>
      <c r="H16" s="118"/>
      <c r="I16" s="117" t="s">
        <v>6</v>
      </c>
      <c r="J16" s="118"/>
      <c r="K16" s="120" t="s">
        <v>7</v>
      </c>
      <c r="L16" s="118"/>
      <c r="M16" s="117" t="s">
        <v>8</v>
      </c>
      <c r="N16" s="118"/>
    </row>
    <row r="17" spans="1:15" ht="13" thickBot="1">
      <c r="A17" s="76" t="s">
        <v>17</v>
      </c>
      <c r="B17" s="76" t="s">
        <v>14</v>
      </c>
      <c r="C17" s="75" t="s">
        <v>10</v>
      </c>
      <c r="D17" s="76" t="s">
        <v>11</v>
      </c>
      <c r="E17" s="75" t="s">
        <v>10</v>
      </c>
      <c r="F17" s="75" t="s">
        <v>11</v>
      </c>
      <c r="G17" s="75" t="s">
        <v>10</v>
      </c>
      <c r="H17" s="76" t="s">
        <v>11</v>
      </c>
      <c r="I17" s="75" t="s">
        <v>10</v>
      </c>
      <c r="J17" s="76" t="s">
        <v>11</v>
      </c>
      <c r="K17" s="75" t="s">
        <v>10</v>
      </c>
      <c r="L17" s="76" t="s">
        <v>11</v>
      </c>
      <c r="M17" s="75" t="s">
        <v>10</v>
      </c>
      <c r="N17" s="76" t="s">
        <v>11</v>
      </c>
    </row>
    <row r="18" spans="1:15" ht="13" thickBot="1">
      <c r="A18" s="11" t="s">
        <v>26</v>
      </c>
      <c r="B18" s="7" t="s">
        <v>18</v>
      </c>
      <c r="C18" s="5">
        <v>106</v>
      </c>
      <c r="D18" s="6">
        <v>19.3</v>
      </c>
      <c r="E18" s="5">
        <v>0</v>
      </c>
      <c r="F18" s="6">
        <v>0</v>
      </c>
      <c r="G18" s="5">
        <v>8</v>
      </c>
      <c r="H18" s="6">
        <v>1.0333333333329999</v>
      </c>
      <c r="I18" s="5">
        <v>0</v>
      </c>
      <c r="J18" s="6">
        <v>0</v>
      </c>
      <c r="K18" s="5">
        <v>0</v>
      </c>
      <c r="L18" s="6">
        <v>0</v>
      </c>
      <c r="M18" s="5">
        <v>114</v>
      </c>
      <c r="N18" s="6">
        <v>20.333333333333002</v>
      </c>
    </row>
    <row r="19" spans="1:15" ht="13" thickBot="1">
      <c r="A19" s="11" t="s">
        <v>28</v>
      </c>
      <c r="B19" s="7" t="s">
        <v>20</v>
      </c>
      <c r="C19" s="5">
        <v>109</v>
      </c>
      <c r="D19" s="6">
        <v>18.649999999999999</v>
      </c>
      <c r="E19" s="5">
        <v>0</v>
      </c>
      <c r="F19" s="6">
        <v>0</v>
      </c>
      <c r="G19" s="5">
        <v>55</v>
      </c>
      <c r="H19" s="6">
        <v>8.9499999999999993</v>
      </c>
      <c r="I19" s="5">
        <v>0</v>
      </c>
      <c r="J19" s="6">
        <v>0</v>
      </c>
      <c r="K19" s="5">
        <v>0</v>
      </c>
      <c r="L19" s="6">
        <v>0</v>
      </c>
      <c r="M19" s="5">
        <v>164</v>
      </c>
      <c r="N19" s="6">
        <v>27.6</v>
      </c>
    </row>
    <row r="20" spans="1:15" ht="13" thickBot="1">
      <c r="A20" s="11" t="s">
        <v>29</v>
      </c>
      <c r="B20" s="7" t="s">
        <v>21</v>
      </c>
      <c r="C20" s="5">
        <v>5</v>
      </c>
      <c r="D20" s="6">
        <v>0.166666666666</v>
      </c>
      <c r="E20" s="5">
        <v>0</v>
      </c>
      <c r="F20" s="6">
        <v>0</v>
      </c>
      <c r="G20" s="5">
        <v>0</v>
      </c>
      <c r="H20" s="6">
        <v>0</v>
      </c>
      <c r="I20" s="5">
        <v>0</v>
      </c>
      <c r="J20" s="6">
        <v>0</v>
      </c>
      <c r="K20" s="5">
        <v>0</v>
      </c>
      <c r="L20" s="6">
        <v>0</v>
      </c>
      <c r="M20" s="5">
        <v>5</v>
      </c>
      <c r="N20" s="6">
        <v>0.166666666666</v>
      </c>
    </row>
    <row r="21" spans="1:15" ht="13" thickBot="1">
      <c r="A21" s="11" t="s">
        <v>35</v>
      </c>
      <c r="B21" s="7" t="s">
        <v>22</v>
      </c>
      <c r="C21" s="5">
        <v>8</v>
      </c>
      <c r="D21" s="6">
        <v>0.8</v>
      </c>
      <c r="E21" s="5">
        <v>0</v>
      </c>
      <c r="F21" s="6">
        <v>0</v>
      </c>
      <c r="G21" s="5">
        <v>3</v>
      </c>
      <c r="H21" s="6">
        <v>0.3</v>
      </c>
      <c r="I21" s="5">
        <v>0</v>
      </c>
      <c r="J21" s="6">
        <v>0</v>
      </c>
      <c r="K21" s="5">
        <v>0</v>
      </c>
      <c r="L21" s="6">
        <v>0</v>
      </c>
      <c r="M21" s="5">
        <v>11</v>
      </c>
      <c r="N21" s="6">
        <v>1.1000000000000001</v>
      </c>
    </row>
    <row r="22" spans="1:15" ht="13" thickBot="1">
      <c r="A22" s="11" t="s">
        <v>27</v>
      </c>
      <c r="B22" s="7" t="s">
        <v>19</v>
      </c>
      <c r="C22" s="5">
        <v>81</v>
      </c>
      <c r="D22" s="6">
        <v>13.033333333332999</v>
      </c>
      <c r="E22" s="5">
        <v>0</v>
      </c>
      <c r="F22" s="6">
        <v>0</v>
      </c>
      <c r="G22" s="5">
        <v>11</v>
      </c>
      <c r="H22" s="6">
        <v>2.0333333333330001</v>
      </c>
      <c r="I22" s="5">
        <v>0</v>
      </c>
      <c r="J22" s="6">
        <v>0</v>
      </c>
      <c r="K22" s="5">
        <v>0</v>
      </c>
      <c r="L22" s="6">
        <v>0</v>
      </c>
      <c r="M22" s="5">
        <v>92</v>
      </c>
      <c r="N22" s="6">
        <v>15.066666666666</v>
      </c>
    </row>
    <row r="23" spans="1:15" s="64" customFormat="1" ht="13" thickBot="1">
      <c r="A23" s="11" t="s">
        <v>39</v>
      </c>
      <c r="B23" s="7" t="s">
        <v>38</v>
      </c>
      <c r="C23" s="5">
        <v>29</v>
      </c>
      <c r="D23" s="6">
        <v>8</v>
      </c>
      <c r="E23" s="5">
        <v>0</v>
      </c>
      <c r="F23" s="6">
        <v>0</v>
      </c>
      <c r="G23" s="5">
        <v>0</v>
      </c>
      <c r="H23" s="6">
        <v>0</v>
      </c>
      <c r="I23" s="5">
        <v>0</v>
      </c>
      <c r="J23" s="6">
        <v>0</v>
      </c>
      <c r="K23" s="5">
        <v>0</v>
      </c>
      <c r="L23" s="6">
        <v>0</v>
      </c>
      <c r="M23" s="5">
        <v>29</v>
      </c>
      <c r="N23" s="6">
        <v>8</v>
      </c>
    </row>
    <row r="24" spans="1:15" ht="12.75" customHeight="1" thickBot="1">
      <c r="A24" s="4" t="s">
        <v>12</v>
      </c>
      <c r="B24" s="7" t="s">
        <v>23</v>
      </c>
      <c r="C24" s="5">
        <v>0</v>
      </c>
      <c r="D24" s="67">
        <f>SUM(D18:D23)</f>
        <v>59.949999999999001</v>
      </c>
      <c r="E24" s="5">
        <v>0</v>
      </c>
      <c r="F24" s="67">
        <f>SUM(F18:F23)</f>
        <v>0</v>
      </c>
      <c r="G24" s="5">
        <v>0</v>
      </c>
      <c r="H24" s="67">
        <f>SUM(H18:H23)</f>
        <v>12.316666666665999</v>
      </c>
      <c r="I24" s="5">
        <v>0</v>
      </c>
      <c r="J24" s="67">
        <f>SUM(J18:J23)</f>
        <v>0</v>
      </c>
      <c r="K24" s="5">
        <v>0</v>
      </c>
      <c r="L24" s="67">
        <f>SUM(L18:L23)</f>
        <v>0</v>
      </c>
      <c r="M24" s="5">
        <v>0</v>
      </c>
      <c r="N24" s="67">
        <f>SUM(N18:N23)</f>
        <v>72.266666666665003</v>
      </c>
    </row>
    <row r="25" spans="1:15" ht="12.5">
      <c r="A25" s="10"/>
      <c r="B25" s="8"/>
      <c r="C25" s="79"/>
      <c r="D25" s="8"/>
      <c r="E25" s="79"/>
      <c r="F25" s="9"/>
      <c r="G25" s="79"/>
      <c r="H25" s="8"/>
      <c r="I25" s="79"/>
      <c r="J25" s="80"/>
      <c r="L25" s="8"/>
      <c r="M25" s="79"/>
      <c r="N25" s="8"/>
      <c r="O25" s="8"/>
    </row>
    <row r="26" spans="1:15" ht="12.75" customHeight="1">
      <c r="A26" s="54">
        <v>44417</v>
      </c>
    </row>
    <row r="27" spans="1:15" s="65" customFormat="1" ht="12.75" customHeight="1">
      <c r="A27" s="54"/>
    </row>
    <row r="28" spans="1:15" ht="12.75" customHeight="1">
      <c r="D28" s="102"/>
      <c r="E28" s="70"/>
      <c r="G28" s="103"/>
      <c r="H28" s="101"/>
    </row>
  </sheetData>
  <sortState ref="A18:O23">
    <sortCondition ref="B18:B23" customList="TAC,TMC,TZY,TZZ,TON,TCN,TPR"/>
  </sortState>
  <mergeCells count="22">
    <mergeCell ref="A5:N5"/>
    <mergeCell ref="A1:N1"/>
    <mergeCell ref="A10:N10"/>
    <mergeCell ref="B6:C6"/>
    <mergeCell ref="D6:E6"/>
    <mergeCell ref="F6:G6"/>
    <mergeCell ref="H6:I6"/>
    <mergeCell ref="J6:K6"/>
    <mergeCell ref="L6:M6"/>
    <mergeCell ref="M16:N16"/>
    <mergeCell ref="A15:N15"/>
    <mergeCell ref="C11:D11"/>
    <mergeCell ref="E11:F11"/>
    <mergeCell ref="G11:H11"/>
    <mergeCell ref="I11:J11"/>
    <mergeCell ref="K11:L11"/>
    <mergeCell ref="M11:N11"/>
    <mergeCell ref="C16:D16"/>
    <mergeCell ref="E16:F16"/>
    <mergeCell ref="G16:H16"/>
    <mergeCell ref="I16:J16"/>
    <mergeCell ref="K16:L16"/>
  </mergeCells>
  <pageMargins left="0.54" right="0.2" top="0.75" bottom="0.75" header="0.3" footer="0.3"/>
  <pageSetup orientation="landscape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25"/>
  <sheetViews>
    <sheetView tabSelected="1" zoomScale="85" zoomScaleNormal="85" workbookViewId="0"/>
  </sheetViews>
  <sheetFormatPr defaultColWidth="8.81640625" defaultRowHeight="12.5"/>
  <cols>
    <col min="1" max="1" width="18" style="13" customWidth="1"/>
    <col min="2" max="8" width="5.7265625" style="13" customWidth="1"/>
    <col min="9" max="9" width="6.1796875" style="13" customWidth="1"/>
    <col min="10" max="10" width="6.54296875" style="13" customWidth="1"/>
    <col min="11" max="11" width="6.6328125" style="13" customWidth="1"/>
    <col min="12" max="12" width="7.08984375" style="13" customWidth="1"/>
    <col min="13" max="13" width="7.7265625" style="13" customWidth="1"/>
    <col min="14" max="15" width="5.81640625" style="13" customWidth="1"/>
    <col min="16" max="16" width="6.1796875" style="13" customWidth="1"/>
    <col min="17" max="17" width="6.453125" style="13" customWidth="1"/>
    <col min="18" max="18" width="6.81640625" style="13" customWidth="1"/>
    <col min="19" max="19" width="7.1796875" style="13" customWidth="1"/>
    <col min="20" max="16384" width="8.81640625" style="13"/>
  </cols>
  <sheetData>
    <row r="1" spans="1:19" ht="20">
      <c r="A1" s="68"/>
      <c r="B1" s="12" t="s">
        <v>50</v>
      </c>
      <c r="J1" s="68"/>
    </row>
    <row r="2" spans="1:19">
      <c r="A2" s="14"/>
      <c r="B2" s="71" t="s">
        <v>73</v>
      </c>
      <c r="J2" s="74" t="s">
        <v>51</v>
      </c>
    </row>
    <row r="3" spans="1:19" ht="10.15" customHeight="1">
      <c r="A3" s="129"/>
      <c r="B3" s="73"/>
      <c r="J3" s="74" t="s">
        <v>52</v>
      </c>
    </row>
    <row r="4" spans="1:19">
      <c r="A4" s="129"/>
      <c r="B4" s="15" t="s">
        <v>30</v>
      </c>
      <c r="F4" s="17" t="s">
        <v>31</v>
      </c>
      <c r="I4" s="56"/>
    </row>
    <row r="5" spans="1:19" ht="34.5" customHeight="1">
      <c r="A5" s="130"/>
      <c r="B5" s="132" t="s">
        <v>32</v>
      </c>
      <c r="C5" s="132"/>
      <c r="D5" s="132" t="s">
        <v>33</v>
      </c>
      <c r="E5" s="132"/>
      <c r="F5" s="123" t="s">
        <v>70</v>
      </c>
      <c r="G5" s="124"/>
      <c r="H5" s="123" t="s">
        <v>71</v>
      </c>
      <c r="I5" s="124"/>
      <c r="J5" s="125" t="s">
        <v>69</v>
      </c>
      <c r="K5" s="126"/>
      <c r="L5" s="125" t="s">
        <v>62</v>
      </c>
      <c r="M5" s="126"/>
      <c r="N5" s="123" t="s">
        <v>72</v>
      </c>
      <c r="O5" s="124"/>
      <c r="P5" s="125" t="s">
        <v>68</v>
      </c>
      <c r="Q5" s="126"/>
      <c r="R5" s="125" t="s">
        <v>63</v>
      </c>
      <c r="S5" s="126"/>
    </row>
    <row r="6" spans="1:19" ht="22.15" customHeight="1">
      <c r="A6" s="131"/>
      <c r="B6" s="18" t="s">
        <v>10</v>
      </c>
      <c r="C6" s="18" t="s">
        <v>34</v>
      </c>
      <c r="D6" s="18" t="s">
        <v>10</v>
      </c>
      <c r="E6" s="18" t="s">
        <v>34</v>
      </c>
      <c r="F6" s="19" t="s">
        <v>10</v>
      </c>
      <c r="G6" s="19" t="s">
        <v>34</v>
      </c>
      <c r="H6" s="19" t="s">
        <v>10</v>
      </c>
      <c r="I6" s="19" t="s">
        <v>34</v>
      </c>
      <c r="J6" s="20" t="s">
        <v>10</v>
      </c>
      <c r="K6" s="21" t="s">
        <v>34</v>
      </c>
      <c r="L6" s="21" t="s">
        <v>10</v>
      </c>
      <c r="M6" s="21" t="s">
        <v>34</v>
      </c>
      <c r="N6" s="19" t="s">
        <v>10</v>
      </c>
      <c r="O6" s="19" t="s">
        <v>34</v>
      </c>
      <c r="P6" s="20" t="s">
        <v>10</v>
      </c>
      <c r="Q6" s="21" t="s">
        <v>34</v>
      </c>
      <c r="R6" s="21" t="s">
        <v>10</v>
      </c>
      <c r="S6" s="21" t="s">
        <v>34</v>
      </c>
    </row>
    <row r="7" spans="1:19">
      <c r="A7" s="22" t="s">
        <v>55</v>
      </c>
      <c r="B7" s="23">
        <v>99</v>
      </c>
      <c r="C7" s="24">
        <v>19.3</v>
      </c>
      <c r="D7" s="23">
        <v>7</v>
      </c>
      <c r="E7" s="24">
        <v>1.0333333333329999</v>
      </c>
      <c r="F7" s="25">
        <f>B7+D7</f>
        <v>106</v>
      </c>
      <c r="G7" s="98">
        <f>C7+E7</f>
        <v>20.333333333333002</v>
      </c>
      <c r="H7" s="25">
        <v>119</v>
      </c>
      <c r="I7" s="26">
        <v>24.166666666666</v>
      </c>
      <c r="J7" s="60">
        <f t="shared" ref="J7:K13" si="0">F7-H7</f>
        <v>-13</v>
      </c>
      <c r="K7" s="27">
        <f t="shared" si="0"/>
        <v>-3.8333333333329982</v>
      </c>
      <c r="L7" s="28">
        <f t="shared" ref="L7:M11" si="1">J7/H7</f>
        <v>-0.1092436974789916</v>
      </c>
      <c r="M7" s="28">
        <f t="shared" si="1"/>
        <v>-0.15862068965516293</v>
      </c>
      <c r="N7" s="25">
        <v>104</v>
      </c>
      <c r="O7" s="26">
        <v>17.666666666666</v>
      </c>
      <c r="P7" s="60">
        <f>F7-N7</f>
        <v>2</v>
      </c>
      <c r="Q7" s="27">
        <f>G7-O7</f>
        <v>2.6666666666670018</v>
      </c>
      <c r="R7" s="28">
        <f>P7/N7</f>
        <v>1.9230769230769232E-2</v>
      </c>
      <c r="S7" s="28">
        <f>Q7/O7</f>
        <v>0.15094339622643976</v>
      </c>
    </row>
    <row r="8" spans="1:19">
      <c r="A8" s="22" t="s">
        <v>56</v>
      </c>
      <c r="B8" s="23">
        <v>102</v>
      </c>
      <c r="C8" s="24">
        <v>18.649999999999999</v>
      </c>
      <c r="D8" s="23">
        <v>50</v>
      </c>
      <c r="E8" s="24">
        <v>8.9499999999999993</v>
      </c>
      <c r="F8" s="25">
        <f t="shared" ref="F8:F12" si="2">B8+D8</f>
        <v>152</v>
      </c>
      <c r="G8" s="98">
        <f t="shared" ref="G8:G12" si="3">C8+E8</f>
        <v>27.599999999999998</v>
      </c>
      <c r="H8" s="25">
        <v>92</v>
      </c>
      <c r="I8" s="26">
        <v>14.899999999999</v>
      </c>
      <c r="J8" s="61">
        <f>F8-H8</f>
        <v>60</v>
      </c>
      <c r="K8" s="29">
        <f>G8-I8</f>
        <v>12.700000000000998</v>
      </c>
      <c r="L8" s="30">
        <f>J8/H8</f>
        <v>0.65217391304347827</v>
      </c>
      <c r="M8" s="30">
        <f>K8/I8</f>
        <v>0.85234899328871472</v>
      </c>
      <c r="N8" s="25">
        <v>119</v>
      </c>
      <c r="O8" s="26">
        <v>20.499999999998998</v>
      </c>
      <c r="P8" s="60">
        <f t="shared" ref="P8:P13" si="4">F8-N8</f>
        <v>33</v>
      </c>
      <c r="Q8" s="27">
        <f t="shared" ref="Q8:Q13" si="5">G8-O8</f>
        <v>7.1000000000009997</v>
      </c>
      <c r="R8" s="28">
        <f t="shared" ref="R8:R13" si="6">P8/N8</f>
        <v>0.27731092436974791</v>
      </c>
      <c r="S8" s="28">
        <f t="shared" ref="S8:S12" si="7">Q8/O8</f>
        <v>0.34634146341469985</v>
      </c>
    </row>
    <row r="9" spans="1:19">
      <c r="A9" s="22" t="s">
        <v>57</v>
      </c>
      <c r="B9" s="23">
        <v>0</v>
      </c>
      <c r="C9" s="24">
        <v>0.166666666666</v>
      </c>
      <c r="D9" s="23">
        <v>0</v>
      </c>
      <c r="E9" s="24">
        <v>0</v>
      </c>
      <c r="F9" s="25">
        <f t="shared" si="2"/>
        <v>0</v>
      </c>
      <c r="G9" s="98">
        <f t="shared" si="3"/>
        <v>0.166666666666</v>
      </c>
      <c r="H9" s="25">
        <v>0</v>
      </c>
      <c r="I9" s="26">
        <v>0.5</v>
      </c>
      <c r="J9" s="61">
        <f t="shared" ref="J9:K10" si="8">F9-H9</f>
        <v>0</v>
      </c>
      <c r="K9" s="29">
        <f t="shared" si="8"/>
        <v>-0.333333333334</v>
      </c>
      <c r="L9" s="30">
        <v>0</v>
      </c>
      <c r="M9" s="30">
        <f>K9/I9</f>
        <v>-0.66666666666800001</v>
      </c>
      <c r="N9" s="25">
        <v>5</v>
      </c>
      <c r="O9" s="26">
        <v>0.86666666666600001</v>
      </c>
      <c r="P9" s="60">
        <f t="shared" si="4"/>
        <v>-5</v>
      </c>
      <c r="Q9" s="27">
        <f t="shared" si="5"/>
        <v>-0.7</v>
      </c>
      <c r="R9" s="28">
        <v>0</v>
      </c>
      <c r="S9" s="28">
        <f t="shared" si="7"/>
        <v>-0.80769230769292899</v>
      </c>
    </row>
    <row r="10" spans="1:19">
      <c r="A10" s="22" t="s">
        <v>58</v>
      </c>
      <c r="B10" s="23">
        <v>0</v>
      </c>
      <c r="C10" s="24">
        <v>0.8</v>
      </c>
      <c r="D10" s="23">
        <v>1</v>
      </c>
      <c r="E10" s="24">
        <v>0.3</v>
      </c>
      <c r="F10" s="25">
        <f t="shared" si="2"/>
        <v>1</v>
      </c>
      <c r="G10" s="98">
        <f t="shared" si="3"/>
        <v>1.1000000000000001</v>
      </c>
      <c r="H10" s="32">
        <v>0</v>
      </c>
      <c r="I10" s="31">
        <v>0</v>
      </c>
      <c r="J10" s="61">
        <f t="shared" si="8"/>
        <v>1</v>
      </c>
      <c r="K10" s="29">
        <f t="shared" si="8"/>
        <v>1.1000000000000001</v>
      </c>
      <c r="L10" s="30">
        <v>0</v>
      </c>
      <c r="M10" s="30">
        <v>0</v>
      </c>
      <c r="N10" s="32">
        <v>0</v>
      </c>
      <c r="O10" s="31">
        <v>0</v>
      </c>
      <c r="P10" s="60">
        <f t="shared" si="4"/>
        <v>1</v>
      </c>
      <c r="Q10" s="27">
        <f t="shared" si="5"/>
        <v>1.1000000000000001</v>
      </c>
      <c r="R10" s="28">
        <v>0</v>
      </c>
      <c r="S10" s="28">
        <v>0</v>
      </c>
    </row>
    <row r="11" spans="1:19">
      <c r="A11" s="22" t="s">
        <v>59</v>
      </c>
      <c r="B11" s="23">
        <v>63</v>
      </c>
      <c r="C11" s="24">
        <v>13.033333333332999</v>
      </c>
      <c r="D11" s="23">
        <v>9</v>
      </c>
      <c r="E11" s="24">
        <v>2.0333333333330001</v>
      </c>
      <c r="F11" s="25">
        <f t="shared" si="2"/>
        <v>72</v>
      </c>
      <c r="G11" s="98">
        <f t="shared" si="3"/>
        <v>15.066666666665999</v>
      </c>
      <c r="H11" s="25">
        <v>66</v>
      </c>
      <c r="I11" s="26">
        <v>15.733333333333</v>
      </c>
      <c r="J11" s="61">
        <f t="shared" si="0"/>
        <v>6</v>
      </c>
      <c r="K11" s="29">
        <f t="shared" si="0"/>
        <v>-0.66666666666700181</v>
      </c>
      <c r="L11" s="30">
        <f t="shared" si="1"/>
        <v>9.0909090909090912E-2</v>
      </c>
      <c r="M11" s="30">
        <f t="shared" si="1"/>
        <v>-4.2372881355954399E-2</v>
      </c>
      <c r="N11" s="25">
        <v>55</v>
      </c>
      <c r="O11" s="26">
        <v>12.199999999999001</v>
      </c>
      <c r="P11" s="60">
        <f t="shared" si="4"/>
        <v>17</v>
      </c>
      <c r="Q11" s="27">
        <f t="shared" si="5"/>
        <v>2.8666666666669975</v>
      </c>
      <c r="R11" s="28">
        <f t="shared" si="6"/>
        <v>0.30909090909090908</v>
      </c>
      <c r="S11" s="28">
        <f t="shared" si="7"/>
        <v>0.23497267759567478</v>
      </c>
    </row>
    <row r="12" spans="1:19" s="59" customFormat="1">
      <c r="A12" s="22" t="s">
        <v>60</v>
      </c>
      <c r="B12" s="23">
        <v>29</v>
      </c>
      <c r="C12" s="24">
        <v>8</v>
      </c>
      <c r="D12" s="23">
        <v>0</v>
      </c>
      <c r="E12" s="24">
        <v>0</v>
      </c>
      <c r="F12" s="25">
        <f t="shared" si="2"/>
        <v>29</v>
      </c>
      <c r="G12" s="98">
        <f t="shared" si="3"/>
        <v>8</v>
      </c>
      <c r="H12" s="25">
        <v>0</v>
      </c>
      <c r="I12" s="26">
        <v>0</v>
      </c>
      <c r="J12" s="61">
        <f t="shared" si="0"/>
        <v>29</v>
      </c>
      <c r="K12" s="29">
        <f t="shared" si="0"/>
        <v>8</v>
      </c>
      <c r="L12" s="30">
        <v>0</v>
      </c>
      <c r="M12" s="30">
        <v>0</v>
      </c>
      <c r="N12" s="25">
        <v>14</v>
      </c>
      <c r="O12" s="26">
        <v>3.7333333333329999</v>
      </c>
      <c r="P12" s="60">
        <f t="shared" si="4"/>
        <v>15</v>
      </c>
      <c r="Q12" s="27">
        <f t="shared" si="5"/>
        <v>4.2666666666669997</v>
      </c>
      <c r="R12" s="28">
        <f t="shared" si="6"/>
        <v>1.0714285714285714</v>
      </c>
      <c r="S12" s="28">
        <f t="shared" si="7"/>
        <v>1.1428571428573342</v>
      </c>
    </row>
    <row r="13" spans="1:19">
      <c r="A13" s="33" t="s">
        <v>12</v>
      </c>
      <c r="B13" s="34">
        <f t="shared" ref="B13:G13" si="9">SUM(B7:B12)</f>
        <v>293</v>
      </c>
      <c r="C13" s="35">
        <f t="shared" si="9"/>
        <v>59.949999999999001</v>
      </c>
      <c r="D13" s="34">
        <f t="shared" si="9"/>
        <v>67</v>
      </c>
      <c r="E13" s="35">
        <f t="shared" si="9"/>
        <v>12.316666666665999</v>
      </c>
      <c r="F13" s="36">
        <f t="shared" si="9"/>
        <v>360</v>
      </c>
      <c r="G13" s="37">
        <f t="shared" si="9"/>
        <v>72.266666666665003</v>
      </c>
      <c r="H13" s="36">
        <v>277</v>
      </c>
      <c r="I13" s="37">
        <v>55.3</v>
      </c>
      <c r="J13" s="38">
        <f t="shared" si="0"/>
        <v>83</v>
      </c>
      <c r="K13" s="39">
        <f t="shared" si="0"/>
        <v>16.966666666665006</v>
      </c>
      <c r="L13" s="40">
        <f>J13/H13</f>
        <v>0.29963898916967507</v>
      </c>
      <c r="M13" s="40">
        <f>K13/I13</f>
        <v>0.3068113321277578</v>
      </c>
      <c r="N13" s="36">
        <v>334</v>
      </c>
      <c r="O13" s="37">
        <v>61.933333333328996</v>
      </c>
      <c r="P13" s="38">
        <f t="shared" si="4"/>
        <v>26</v>
      </c>
      <c r="Q13" s="39">
        <f t="shared" si="5"/>
        <v>10.333333333336007</v>
      </c>
      <c r="R13" s="105">
        <f t="shared" si="6"/>
        <v>7.7844311377245512E-2</v>
      </c>
      <c r="S13" s="40">
        <f>Q13/O13</f>
        <v>0.16684607104418833</v>
      </c>
    </row>
    <row r="14" spans="1:19">
      <c r="A14" s="106">
        <v>44417</v>
      </c>
      <c r="C14" s="41"/>
      <c r="G14" s="58"/>
      <c r="I14" s="57"/>
    </row>
    <row r="15" spans="1:19" ht="7.15" customHeight="1">
      <c r="A15" s="13" t="s">
        <v>41</v>
      </c>
      <c r="C15" s="42"/>
      <c r="I15" s="42"/>
    </row>
    <row r="16" spans="1:19">
      <c r="F16" s="43" t="s">
        <v>61</v>
      </c>
      <c r="G16" s="16"/>
    </row>
    <row r="17" spans="1:19" ht="33.75" customHeight="1">
      <c r="B17" s="63"/>
      <c r="D17" s="116"/>
      <c r="E17" s="16"/>
      <c r="F17" s="127" t="s">
        <v>70</v>
      </c>
      <c r="G17" s="128"/>
      <c r="H17" s="127" t="s">
        <v>54</v>
      </c>
      <c r="I17" s="128"/>
      <c r="J17" s="125" t="s">
        <v>69</v>
      </c>
      <c r="K17" s="126"/>
      <c r="L17" s="125" t="s">
        <v>62</v>
      </c>
      <c r="M17" s="126"/>
      <c r="N17" s="127" t="s">
        <v>53</v>
      </c>
      <c r="O17" s="128"/>
      <c r="P17" s="125" t="s">
        <v>68</v>
      </c>
      <c r="Q17" s="126"/>
      <c r="R17" s="125" t="s">
        <v>63</v>
      </c>
      <c r="S17" s="126"/>
    </row>
    <row r="18" spans="1:19" ht="22.15" customHeight="1">
      <c r="F18" s="109" t="s">
        <v>10</v>
      </c>
      <c r="G18" s="109" t="s">
        <v>34</v>
      </c>
      <c r="H18" s="110" t="s">
        <v>10</v>
      </c>
      <c r="I18" s="110" t="s">
        <v>34</v>
      </c>
      <c r="J18" s="44" t="s">
        <v>10</v>
      </c>
      <c r="K18" s="44" t="s">
        <v>34</v>
      </c>
      <c r="L18" s="44" t="s">
        <v>10</v>
      </c>
      <c r="M18" s="44" t="s">
        <v>34</v>
      </c>
      <c r="N18" s="110" t="s">
        <v>10</v>
      </c>
      <c r="O18" s="110" t="s">
        <v>34</v>
      </c>
      <c r="P18" s="20" t="s">
        <v>10</v>
      </c>
      <c r="Q18" s="21" t="s">
        <v>34</v>
      </c>
      <c r="R18" s="21" t="s">
        <v>10</v>
      </c>
      <c r="S18" s="21" t="s">
        <v>34</v>
      </c>
    </row>
    <row r="19" spans="1:19">
      <c r="C19" s="107" t="s">
        <v>55</v>
      </c>
      <c r="D19" s="107"/>
      <c r="E19" s="108"/>
      <c r="F19" s="45">
        <v>106</v>
      </c>
      <c r="G19" s="46">
        <v>20.333333333333002</v>
      </c>
      <c r="H19" s="47">
        <v>118</v>
      </c>
      <c r="I19" s="46">
        <v>24.066666666666002</v>
      </c>
      <c r="J19" s="62">
        <f t="shared" ref="J19:K25" si="10">F19-H19</f>
        <v>-12</v>
      </c>
      <c r="K19" s="48">
        <f t="shared" si="10"/>
        <v>-3.7333333333330003</v>
      </c>
      <c r="L19" s="49">
        <f t="shared" ref="L19:M23" si="11">J19/H19</f>
        <v>-0.10169491525423729</v>
      </c>
      <c r="M19" s="49">
        <f t="shared" si="11"/>
        <v>-0.15512465373960263</v>
      </c>
      <c r="N19" s="47">
        <v>104</v>
      </c>
      <c r="O19" s="46">
        <v>17.666666666666</v>
      </c>
      <c r="P19" s="60">
        <f>F19-N19</f>
        <v>2</v>
      </c>
      <c r="Q19" s="27">
        <f>G19-O19</f>
        <v>2.6666666666670018</v>
      </c>
      <c r="R19" s="28">
        <f>P19/N19</f>
        <v>1.9230769230769232E-2</v>
      </c>
      <c r="S19" s="28">
        <f>Q19/O19</f>
        <v>0.15094339622643976</v>
      </c>
    </row>
    <row r="20" spans="1:19">
      <c r="C20" s="107" t="s">
        <v>56</v>
      </c>
      <c r="D20" s="107"/>
      <c r="E20" s="108"/>
      <c r="F20" s="45">
        <v>152</v>
      </c>
      <c r="G20" s="46">
        <v>27.599999999999998</v>
      </c>
      <c r="H20" s="47">
        <v>92</v>
      </c>
      <c r="I20" s="46">
        <v>14.899999999999</v>
      </c>
      <c r="J20" s="62">
        <f>F20-H20</f>
        <v>60</v>
      </c>
      <c r="K20" s="48">
        <f>G20-I20</f>
        <v>12.700000000000998</v>
      </c>
      <c r="L20" s="49">
        <f>J20/H20</f>
        <v>0.65217391304347827</v>
      </c>
      <c r="M20" s="49">
        <f>K20/I20</f>
        <v>0.85234899328871472</v>
      </c>
      <c r="N20" s="47">
        <v>122</v>
      </c>
      <c r="O20" s="46">
        <v>21.099999999999</v>
      </c>
      <c r="P20" s="60">
        <f t="shared" ref="P20:P25" si="12">F20-N20</f>
        <v>30</v>
      </c>
      <c r="Q20" s="27">
        <f t="shared" ref="Q20:Q25" si="13">G20-O20</f>
        <v>6.5000000000009983</v>
      </c>
      <c r="R20" s="28">
        <f t="shared" ref="R20:R21" si="14">P20/N20</f>
        <v>0.24590163934426229</v>
      </c>
      <c r="S20" s="28">
        <f t="shared" ref="S20:S21" si="15">Q20/O20</f>
        <v>0.3080568720379766</v>
      </c>
    </row>
    <row r="21" spans="1:19">
      <c r="C21" s="107" t="s">
        <v>57</v>
      </c>
      <c r="D21" s="107"/>
      <c r="E21" s="108"/>
      <c r="F21" s="45">
        <v>0</v>
      </c>
      <c r="G21" s="46">
        <v>0.166666666666</v>
      </c>
      <c r="H21" s="47">
        <v>0</v>
      </c>
      <c r="I21" s="46">
        <v>0.5</v>
      </c>
      <c r="J21" s="62">
        <f t="shared" ref="J21:K22" si="16">F21-H21</f>
        <v>0</v>
      </c>
      <c r="K21" s="48">
        <f t="shared" si="16"/>
        <v>-0.333333333334</v>
      </c>
      <c r="L21" s="49">
        <v>0</v>
      </c>
      <c r="M21" s="49">
        <f>K21/I21</f>
        <v>-0.66666666666800001</v>
      </c>
      <c r="N21" s="47">
        <v>5</v>
      </c>
      <c r="O21" s="46">
        <v>0.86666666666600001</v>
      </c>
      <c r="P21" s="60">
        <f t="shared" si="12"/>
        <v>-5</v>
      </c>
      <c r="Q21" s="27">
        <f t="shared" si="13"/>
        <v>-0.7</v>
      </c>
      <c r="R21" s="28">
        <f t="shared" si="14"/>
        <v>-1</v>
      </c>
      <c r="S21" s="28">
        <f t="shared" si="15"/>
        <v>-0.80769230769292899</v>
      </c>
    </row>
    <row r="22" spans="1:19">
      <c r="C22" s="107" t="s">
        <v>58</v>
      </c>
      <c r="D22" s="107"/>
      <c r="E22" s="108"/>
      <c r="F22" s="45">
        <v>1</v>
      </c>
      <c r="G22" s="46">
        <v>1.1000000000000001</v>
      </c>
      <c r="H22" s="47">
        <v>0</v>
      </c>
      <c r="I22" s="46">
        <v>0</v>
      </c>
      <c r="J22" s="62">
        <f t="shared" si="16"/>
        <v>1</v>
      </c>
      <c r="K22" s="48">
        <f t="shared" si="16"/>
        <v>1.1000000000000001</v>
      </c>
      <c r="L22" s="49">
        <v>0</v>
      </c>
      <c r="M22" s="49">
        <v>0</v>
      </c>
      <c r="N22" s="47">
        <v>0</v>
      </c>
      <c r="O22" s="46">
        <v>0</v>
      </c>
      <c r="P22" s="60">
        <f t="shared" si="12"/>
        <v>1</v>
      </c>
      <c r="Q22" s="27">
        <f t="shared" si="13"/>
        <v>1.1000000000000001</v>
      </c>
      <c r="R22" s="28">
        <v>0</v>
      </c>
      <c r="S22" s="28">
        <v>0</v>
      </c>
    </row>
    <row r="23" spans="1:19">
      <c r="A23" s="50" t="s">
        <v>36</v>
      </c>
      <c r="C23" s="107" t="s">
        <v>59</v>
      </c>
      <c r="D23" s="107"/>
      <c r="E23" s="108"/>
      <c r="F23" s="45">
        <v>72</v>
      </c>
      <c r="G23" s="46">
        <v>15.066666666665999</v>
      </c>
      <c r="H23" s="47">
        <v>66</v>
      </c>
      <c r="I23" s="46">
        <v>15.733333333333</v>
      </c>
      <c r="J23" s="62">
        <f t="shared" si="10"/>
        <v>6</v>
      </c>
      <c r="K23" s="48">
        <f t="shared" si="10"/>
        <v>-0.66666666666700181</v>
      </c>
      <c r="L23" s="49">
        <f t="shared" si="11"/>
        <v>9.0909090909090912E-2</v>
      </c>
      <c r="M23" s="49">
        <f t="shared" si="11"/>
        <v>-4.2372881355954399E-2</v>
      </c>
      <c r="N23" s="47">
        <v>54</v>
      </c>
      <c r="O23" s="46">
        <v>12.099999999999</v>
      </c>
      <c r="P23" s="60">
        <f t="shared" si="12"/>
        <v>18</v>
      </c>
      <c r="Q23" s="27">
        <f t="shared" si="13"/>
        <v>2.966666666666999</v>
      </c>
      <c r="R23" s="28">
        <f t="shared" ref="R23:R24" si="17">P23/N23</f>
        <v>0.33333333333333331</v>
      </c>
      <c r="S23" s="28">
        <f t="shared" ref="S23:S24" si="18">Q23/O23</f>
        <v>0.24517906336092929</v>
      </c>
    </row>
    <row r="24" spans="1:19" s="59" customFormat="1">
      <c r="A24" s="50" t="s">
        <v>37</v>
      </c>
      <c r="C24" s="107" t="s">
        <v>60</v>
      </c>
      <c r="D24" s="107"/>
      <c r="E24" s="108"/>
      <c r="F24" s="45">
        <v>29</v>
      </c>
      <c r="G24" s="46">
        <v>8</v>
      </c>
      <c r="H24" s="47">
        <v>0</v>
      </c>
      <c r="I24" s="46">
        <v>0</v>
      </c>
      <c r="J24" s="62">
        <f t="shared" si="10"/>
        <v>29</v>
      </c>
      <c r="K24" s="48">
        <f t="shared" si="10"/>
        <v>8</v>
      </c>
      <c r="L24" s="49">
        <v>0</v>
      </c>
      <c r="M24" s="49">
        <v>0</v>
      </c>
      <c r="N24" s="47">
        <v>14</v>
      </c>
      <c r="O24" s="46">
        <v>3.7333333333329999</v>
      </c>
      <c r="P24" s="60">
        <f t="shared" si="12"/>
        <v>15</v>
      </c>
      <c r="Q24" s="27">
        <f t="shared" si="13"/>
        <v>4.2666666666669997</v>
      </c>
      <c r="R24" s="28">
        <f t="shared" si="17"/>
        <v>1.0714285714285714</v>
      </c>
      <c r="S24" s="28">
        <f t="shared" si="18"/>
        <v>1.1428571428573342</v>
      </c>
    </row>
    <row r="25" spans="1:19">
      <c r="A25" s="50" t="s">
        <v>40</v>
      </c>
      <c r="C25" s="107" t="s">
        <v>12</v>
      </c>
      <c r="D25" s="108"/>
      <c r="E25" s="108"/>
      <c r="F25" s="111">
        <f>SUM(F19:F24)</f>
        <v>360</v>
      </c>
      <c r="G25" s="112">
        <f>SUM(G19:G24)</f>
        <v>72.266666666665003</v>
      </c>
      <c r="H25" s="111">
        <f>SUM(H19:H24)</f>
        <v>276</v>
      </c>
      <c r="I25" s="112">
        <f>SUM(I19:I24)</f>
        <v>55.199999999998006</v>
      </c>
      <c r="J25" s="51">
        <f t="shared" si="10"/>
        <v>84</v>
      </c>
      <c r="K25" s="52">
        <f t="shared" si="10"/>
        <v>17.066666666666997</v>
      </c>
      <c r="L25" s="53">
        <f>J25/H25</f>
        <v>0.30434782608695654</v>
      </c>
      <c r="M25" s="53">
        <f>K25/I25</f>
        <v>0.3091787439613698</v>
      </c>
      <c r="N25" s="111">
        <v>333</v>
      </c>
      <c r="O25" s="112">
        <v>61.833333333329001</v>
      </c>
      <c r="P25" s="38">
        <f t="shared" si="12"/>
        <v>27</v>
      </c>
      <c r="Q25" s="39">
        <f t="shared" si="13"/>
        <v>10.433333333336002</v>
      </c>
      <c r="R25" s="105">
        <f t="shared" ref="R25" si="19">P25/N25</f>
        <v>8.1081081081081086E-2</v>
      </c>
      <c r="S25" s="40">
        <f>Q25/O25</f>
        <v>0.16873315363886898</v>
      </c>
    </row>
  </sheetData>
  <mergeCells count="18">
    <mergeCell ref="A3:A4"/>
    <mergeCell ref="A5:A6"/>
    <mergeCell ref="B5:C5"/>
    <mergeCell ref="D5:E5"/>
    <mergeCell ref="L5:M5"/>
    <mergeCell ref="H17:I17"/>
    <mergeCell ref="L17:M17"/>
    <mergeCell ref="F5:G5"/>
    <mergeCell ref="H5:I5"/>
    <mergeCell ref="J5:K5"/>
    <mergeCell ref="J17:K17"/>
    <mergeCell ref="F17:G17"/>
    <mergeCell ref="N5:O5"/>
    <mergeCell ref="P5:Q5"/>
    <mergeCell ref="R5:S5"/>
    <mergeCell ref="N17:O17"/>
    <mergeCell ref="P17:Q17"/>
    <mergeCell ref="R17:S17"/>
  </mergeCells>
  <pageMargins left="0.35" right="0.16" top="0.22" bottom="0.2" header="0.2" footer="0.2"/>
  <pageSetup orientation="landscape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9"/>
  <sheetViews>
    <sheetView zoomScaleNormal="100" workbookViewId="0">
      <selection activeCell="A3" sqref="A3"/>
    </sheetView>
  </sheetViews>
  <sheetFormatPr defaultColWidth="8.81640625" defaultRowHeight="12.5"/>
  <cols>
    <col min="1" max="1" width="12.26953125" style="65" customWidth="1"/>
    <col min="2" max="16384" width="8.81640625" style="65"/>
  </cols>
  <sheetData>
    <row r="1" spans="1:8" ht="18">
      <c r="A1" s="81" t="s">
        <v>66</v>
      </c>
    </row>
    <row r="2" spans="1:8" ht="18">
      <c r="A2" s="115">
        <v>44417</v>
      </c>
      <c r="C2" s="81"/>
      <c r="D2" s="81"/>
      <c r="E2" s="81"/>
      <c r="F2" s="81"/>
      <c r="G2" s="81"/>
      <c r="H2" s="81"/>
    </row>
    <row r="4" spans="1:8">
      <c r="B4" s="78"/>
    </row>
    <row r="5" spans="1:8">
      <c r="B5" s="113"/>
    </row>
    <row r="7" spans="1:8" ht="18.5" thickBot="1">
      <c r="A7" s="93" t="s">
        <v>67</v>
      </c>
      <c r="B7" s="93"/>
      <c r="C7" s="93"/>
      <c r="E7" s="93"/>
      <c r="F7" s="93"/>
      <c r="G7" s="93"/>
    </row>
    <row r="8" spans="1:8" ht="32.5" customHeight="1" thickBot="1">
      <c r="B8" s="136" t="s">
        <v>64</v>
      </c>
      <c r="C8" s="137"/>
      <c r="D8" s="138" t="s">
        <v>48</v>
      </c>
      <c r="E8" s="139"/>
      <c r="F8" s="140" t="s">
        <v>47</v>
      </c>
      <c r="G8" s="141"/>
    </row>
    <row r="9" spans="1:8" ht="13" thickBot="1">
      <c r="B9" s="82" t="s">
        <v>10</v>
      </c>
      <c r="C9" s="83" t="s">
        <v>11</v>
      </c>
      <c r="D9" s="84" t="s">
        <v>10</v>
      </c>
      <c r="E9" s="85" t="s">
        <v>11</v>
      </c>
      <c r="F9" s="84" t="s">
        <v>10</v>
      </c>
      <c r="G9" s="85" t="s">
        <v>11</v>
      </c>
    </row>
    <row r="10" spans="1:8" ht="13" thickBot="1">
      <c r="A10" s="86" t="s">
        <v>18</v>
      </c>
      <c r="B10" s="99">
        <v>112</v>
      </c>
      <c r="C10" s="100">
        <v>11.233333333333333</v>
      </c>
      <c r="D10" s="87">
        <v>97</v>
      </c>
      <c r="E10" s="88">
        <v>9.7333333333333325</v>
      </c>
      <c r="F10" s="87">
        <v>109</v>
      </c>
      <c r="G10" s="88">
        <v>10.3</v>
      </c>
    </row>
    <row r="11" spans="1:8" ht="13" thickBot="1">
      <c r="A11" s="86" t="s">
        <v>20</v>
      </c>
      <c r="B11" s="99">
        <v>72</v>
      </c>
      <c r="C11" s="100">
        <v>7.7666666666666666</v>
      </c>
      <c r="D11" s="87">
        <v>297</v>
      </c>
      <c r="E11" s="88">
        <v>34.266666666666858</v>
      </c>
      <c r="F11" s="87">
        <v>376</v>
      </c>
      <c r="G11" s="88">
        <v>41.8</v>
      </c>
    </row>
    <row r="12" spans="1:8" ht="12.75" customHeight="1">
      <c r="A12" s="89"/>
      <c r="B12" s="90"/>
      <c r="C12" s="91"/>
      <c r="D12" s="90"/>
      <c r="E12" s="91"/>
      <c r="F12" s="90"/>
      <c r="G12" s="91"/>
    </row>
    <row r="13" spans="1:8" ht="12.75" customHeight="1">
      <c r="B13" s="90"/>
      <c r="C13" s="104"/>
      <c r="D13" s="90"/>
      <c r="E13" s="91"/>
      <c r="F13" s="90"/>
      <c r="G13" s="91"/>
    </row>
    <row r="14" spans="1:8" ht="12.75" customHeight="1">
      <c r="A14" s="89"/>
      <c r="B14" s="90"/>
      <c r="C14" s="104"/>
      <c r="D14" s="90"/>
      <c r="E14" s="91"/>
      <c r="F14" s="90"/>
      <c r="G14" s="91"/>
    </row>
    <row r="15" spans="1:8" ht="18.5" thickBot="1">
      <c r="A15" s="92" t="s">
        <v>65</v>
      </c>
      <c r="B15" s="94"/>
      <c r="D15" s="94"/>
    </row>
    <row r="16" spans="1:8" ht="20.5" thickBot="1">
      <c r="A16" s="114"/>
      <c r="B16" s="114"/>
      <c r="C16" s="114"/>
      <c r="D16" s="95" t="s">
        <v>49</v>
      </c>
      <c r="E16" s="96" t="s">
        <v>43</v>
      </c>
      <c r="F16" s="96" t="s">
        <v>44</v>
      </c>
    </row>
    <row r="17" spans="1:7" ht="13.5" customHeight="1" thickBot="1">
      <c r="A17" s="133" t="s">
        <v>45</v>
      </c>
      <c r="B17" s="134"/>
      <c r="C17" s="135"/>
      <c r="D17" s="99">
        <v>26</v>
      </c>
      <c r="E17" s="87">
        <v>15</v>
      </c>
      <c r="F17" s="87">
        <v>17</v>
      </c>
    </row>
    <row r="18" spans="1:7" ht="13.5" customHeight="1" thickBot="1">
      <c r="A18" s="133" t="s">
        <v>46</v>
      </c>
      <c r="B18" s="134"/>
      <c r="C18" s="135"/>
      <c r="D18" s="99">
        <v>21</v>
      </c>
      <c r="E18" s="87">
        <v>19</v>
      </c>
      <c r="F18" s="87">
        <v>28</v>
      </c>
    </row>
    <row r="19" spans="1:7">
      <c r="E19" s="97"/>
      <c r="F19" s="97"/>
      <c r="G19" s="97"/>
    </row>
  </sheetData>
  <mergeCells count="5">
    <mergeCell ref="A17:C17"/>
    <mergeCell ref="A18:C18"/>
    <mergeCell ref="B8:C8"/>
    <mergeCell ref="D8:E8"/>
    <mergeCell ref="F8:G8"/>
  </mergeCells>
  <pageMargins left="0.65" right="0.18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ODS Countable</vt:lpstr>
      <vt:lpstr>Traditional</vt:lpstr>
      <vt:lpstr>Hybrid Enrollment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Lujan, Annette</dc:creator>
  <cp:lastModifiedBy>Lujan, Annette</cp:lastModifiedBy>
  <cp:lastPrinted>2021-08-06T16:26:43Z</cp:lastPrinted>
  <dcterms:created xsi:type="dcterms:W3CDTF">2015-12-11T15:22:17Z</dcterms:created>
  <dcterms:modified xsi:type="dcterms:W3CDTF">2021-08-09T15:07:44Z</dcterms:modified>
</cp:coreProperties>
</file>